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https://fieldgroep.sharepoint.com/sites/Matchlab/Gedeelde documenten/08. Marketing/06. Website en B2B Marketing/Corporate Website/"/>
    </mc:Choice>
  </mc:AlternateContent>
  <xr:revisionPtr revIDLastSave="14" documentId="8_{68FC9282-6274-8E4A-8D9D-C4AF8458BF85}" xr6:coauthVersionLast="47" xr6:coauthVersionMax="47" xr10:uidLastSave="{7ECC6E76-009C-BE4A-9B5E-9B0DF5884436}"/>
  <workbookProtection workbookAlgorithmName="SHA-512" workbookHashValue="sB0XnCQLhiYD2t8CLq7cHskL4wewfJ1F/yT3rOGpJsbFhatX+GNzda718Ij6JDJSdzIzbmzbLShA5+XyLjcZxA==" workbookSaltValue="RzajkpO3nnXG8cNrf5lD8w==" workbookSpinCount="100000" lockStructure="1"/>
  <bookViews>
    <workbookView xWindow="0" yWindow="500" windowWidth="28800" windowHeight="15800" xr2:uid="{00000000-000D-0000-FFFF-FFFF00000000}"/>
  </bookViews>
  <sheets>
    <sheet name="Matchlab hiring plan Sjablo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L13" i="1"/>
  <c r="L12" i="1" s="1"/>
  <c r="M13" i="1"/>
  <c r="N13" i="1"/>
  <c r="L14" i="1"/>
  <c r="M14" i="1"/>
  <c r="M12" i="1" s="1"/>
  <c r="N14" i="1"/>
  <c r="L15" i="1"/>
  <c r="M15" i="1"/>
  <c r="N15" i="1"/>
  <c r="L16" i="1"/>
  <c r="M16" i="1"/>
  <c r="N16" i="1"/>
  <c r="L17" i="1"/>
  <c r="M17" i="1"/>
  <c r="N17" i="1"/>
  <c r="W25" i="1"/>
  <c r="L34" i="1"/>
  <c r="K32" i="1"/>
  <c r="L28" i="1"/>
  <c r="M28" i="1"/>
  <c r="N28" i="1"/>
  <c r="O28" i="1"/>
  <c r="P28" i="1"/>
  <c r="Q28" i="1"/>
  <c r="R28" i="1"/>
  <c r="S28" i="1"/>
  <c r="T28" i="1"/>
  <c r="U28" i="1"/>
  <c r="V28" i="1"/>
  <c r="W28" i="1"/>
  <c r="M29" i="1"/>
  <c r="N29" i="1"/>
  <c r="O29" i="1"/>
  <c r="P29" i="1"/>
  <c r="Q29" i="1"/>
  <c r="R29" i="1"/>
  <c r="S29" i="1"/>
  <c r="T29" i="1"/>
  <c r="U29" i="1"/>
  <c r="V29" i="1"/>
  <c r="W29" i="1"/>
  <c r="M30" i="1"/>
  <c r="N30" i="1"/>
  <c r="O30" i="1"/>
  <c r="P30" i="1"/>
  <c r="Q30" i="1"/>
  <c r="R30" i="1"/>
  <c r="S30" i="1"/>
  <c r="T30" i="1"/>
  <c r="U30" i="1"/>
  <c r="V30" i="1"/>
  <c r="W30" i="1"/>
  <c r="M31" i="1"/>
  <c r="N31" i="1"/>
  <c r="O31" i="1"/>
  <c r="P31" i="1"/>
  <c r="Q31" i="1"/>
  <c r="R31" i="1"/>
  <c r="S31" i="1"/>
  <c r="T31" i="1"/>
  <c r="U31" i="1"/>
  <c r="V31" i="1"/>
  <c r="W31" i="1"/>
  <c r="M32" i="1"/>
  <c r="N32" i="1"/>
  <c r="O32" i="1"/>
  <c r="P32" i="1"/>
  <c r="Q32" i="1"/>
  <c r="R32" i="1"/>
  <c r="S32" i="1"/>
  <c r="T32" i="1"/>
  <c r="U32" i="1"/>
  <c r="V32" i="1"/>
  <c r="W32" i="1"/>
  <c r="L29" i="1"/>
  <c r="L30" i="1"/>
  <c r="L31" i="1"/>
  <c r="L32" i="1"/>
  <c r="G20" i="1"/>
  <c r="L22" i="1"/>
  <c r="M22" i="1"/>
  <c r="N22" i="1"/>
  <c r="O22" i="1"/>
  <c r="P22" i="1"/>
  <c r="Q22" i="1"/>
  <c r="R22" i="1"/>
  <c r="S22" i="1"/>
  <c r="T22" i="1"/>
  <c r="U22" i="1"/>
  <c r="V22" i="1"/>
  <c r="W22" i="1"/>
  <c r="L23" i="1"/>
  <c r="M23" i="1"/>
  <c r="N23" i="1"/>
  <c r="O23" i="1"/>
  <c r="P23" i="1"/>
  <c r="Q23" i="1"/>
  <c r="R23" i="1"/>
  <c r="S23" i="1"/>
  <c r="T23" i="1"/>
  <c r="U23" i="1"/>
  <c r="V23" i="1"/>
  <c r="W23" i="1"/>
  <c r="L24" i="1"/>
  <c r="M24" i="1"/>
  <c r="N24" i="1"/>
  <c r="O24" i="1"/>
  <c r="P24" i="1"/>
  <c r="Q24" i="1"/>
  <c r="R24" i="1"/>
  <c r="S24" i="1"/>
  <c r="T24" i="1"/>
  <c r="U24" i="1"/>
  <c r="V24" i="1"/>
  <c r="W24" i="1"/>
  <c r="L25" i="1"/>
  <c r="M25" i="1"/>
  <c r="N25" i="1"/>
  <c r="O25" i="1"/>
  <c r="P25" i="1"/>
  <c r="Q25" i="1"/>
  <c r="R25" i="1"/>
  <c r="S25" i="1"/>
  <c r="T25" i="1"/>
  <c r="V25" i="1"/>
  <c r="M21" i="1"/>
  <c r="N21" i="1"/>
  <c r="O21" i="1"/>
  <c r="P21" i="1"/>
  <c r="Q21" i="1"/>
  <c r="R21" i="1"/>
  <c r="S21" i="1"/>
  <c r="T21" i="1"/>
  <c r="U21" i="1"/>
  <c r="V21" i="1"/>
  <c r="W21" i="1"/>
  <c r="L21" i="1"/>
  <c r="O14" i="1"/>
  <c r="P14" i="1"/>
  <c r="Q14" i="1"/>
  <c r="R14" i="1"/>
  <c r="S14" i="1"/>
  <c r="T14" i="1"/>
  <c r="U14" i="1"/>
  <c r="V14" i="1"/>
  <c r="W14" i="1"/>
  <c r="O15" i="1"/>
  <c r="P15" i="1"/>
  <c r="Q15" i="1"/>
  <c r="R15" i="1"/>
  <c r="S15" i="1"/>
  <c r="T15" i="1"/>
  <c r="U15" i="1"/>
  <c r="V15" i="1"/>
  <c r="W15" i="1"/>
  <c r="O16" i="1"/>
  <c r="P16" i="1"/>
  <c r="Q16" i="1"/>
  <c r="R16" i="1"/>
  <c r="S16" i="1"/>
  <c r="T16" i="1"/>
  <c r="U16" i="1"/>
  <c r="V16" i="1"/>
  <c r="W16" i="1"/>
  <c r="O17" i="1"/>
  <c r="P17" i="1"/>
  <c r="Q17" i="1"/>
  <c r="R17" i="1"/>
  <c r="S17" i="1"/>
  <c r="T17" i="1"/>
  <c r="U17" i="1"/>
  <c r="V17" i="1"/>
  <c r="W17" i="1"/>
  <c r="O13" i="1"/>
  <c r="P13" i="1"/>
  <c r="Q13" i="1"/>
  <c r="R13" i="1"/>
  <c r="S13" i="1"/>
  <c r="T13" i="1"/>
  <c r="U13" i="1"/>
  <c r="V13" i="1"/>
  <c r="W13" i="1"/>
  <c r="M34" i="1"/>
  <c r="N34" i="1"/>
  <c r="O34" i="1"/>
  <c r="P34" i="1"/>
  <c r="Q34" i="1"/>
  <c r="R34" i="1"/>
  <c r="S34" i="1"/>
  <c r="T34" i="1"/>
  <c r="U34" i="1"/>
  <c r="V34" i="1"/>
  <c r="W34" i="1"/>
  <c r="G28" i="1"/>
  <c r="G27" i="1"/>
  <c r="G12" i="1"/>
  <c r="K25" i="1"/>
  <c r="K14" i="1"/>
  <c r="K15" i="1"/>
  <c r="K16" i="1"/>
  <c r="K17" i="1"/>
  <c r="K13" i="1"/>
  <c r="K26" i="1"/>
  <c r="J27" i="1"/>
  <c r="J20" i="1"/>
  <c r="J12" i="1"/>
  <c r="K31" i="1"/>
  <c r="K30" i="1"/>
  <c r="K29" i="1"/>
  <c r="K28" i="1"/>
  <c r="K24" i="1"/>
  <c r="K23" i="1"/>
  <c r="K22" i="1"/>
  <c r="K21" i="1"/>
  <c r="D7" i="1"/>
  <c r="D8" i="1" s="1"/>
  <c r="M20" i="1" l="1"/>
  <c r="L20" i="1"/>
  <c r="W20" i="1"/>
  <c r="V20" i="1"/>
  <c r="P20" i="1"/>
  <c r="U27" i="1"/>
  <c r="S27" i="1"/>
  <c r="W27" i="1"/>
  <c r="V27" i="1"/>
  <c r="N27" i="1"/>
  <c r="R27" i="1"/>
  <c r="O27" i="1"/>
  <c r="P27" i="1"/>
  <c r="M27" i="1"/>
  <c r="T27" i="1"/>
  <c r="Q27" i="1"/>
  <c r="L27" i="1"/>
  <c r="T20" i="1"/>
  <c r="O20" i="1"/>
  <c r="S20" i="1"/>
  <c r="R20" i="1"/>
  <c r="N20" i="1"/>
  <c r="Q20" i="1"/>
  <c r="V12" i="1"/>
  <c r="W12" i="1"/>
  <c r="U12" i="1"/>
  <c r="O12" i="1"/>
  <c r="S12" i="1"/>
  <c r="T12" i="1"/>
  <c r="P12" i="1"/>
  <c r="R12" i="1"/>
  <c r="Q12" i="1"/>
  <c r="M37" i="1" l="1"/>
  <c r="Q37" i="1"/>
  <c r="W37" i="1"/>
  <c r="O37" i="1"/>
  <c r="V37" i="1"/>
  <c r="P37" i="1"/>
  <c r="N37" i="1"/>
  <c r="T37" i="1"/>
  <c r="R37" i="1"/>
  <c r="S37" i="1"/>
  <c r="L37" i="1"/>
  <c r="U25" i="1"/>
  <c r="U20" i="1" s="1"/>
  <c r="U37" i="1" s="1"/>
  <c r="G37" i="1"/>
  <c r="C43" i="1" l="1"/>
  <c r="C41" i="1"/>
  <c r="C42" i="1"/>
  <c r="C40" i="1"/>
</calcChain>
</file>

<file path=xl/sharedStrings.xml><?xml version="1.0" encoding="utf-8"?>
<sst xmlns="http://schemas.openxmlformats.org/spreadsheetml/2006/main" count="99" uniqueCount="58">
  <si>
    <t>COMPANY OVERVIEW</t>
  </si>
  <si>
    <t>( insert values below)</t>
  </si>
  <si>
    <t>Planned headcount growth</t>
  </si>
  <si>
    <t>Turnover rate</t>
  </si>
  <si>
    <t>Minimum headcount growth to achieve goal</t>
  </si>
  <si>
    <t>Avg. monthly hires</t>
  </si>
  <si>
    <t>Q1</t>
  </si>
  <si>
    <t>Q2</t>
  </si>
  <si>
    <t>Q3</t>
  </si>
  <si>
    <t>Q4</t>
  </si>
  <si>
    <t>Department</t>
  </si>
  <si>
    <t>Job/Role</t>
  </si>
  <si>
    <t>Level</t>
  </si>
  <si>
    <t>Job type</t>
  </si>
  <si>
    <t>Headcount</t>
  </si>
  <si>
    <t>Avg. Time to FIll (days)</t>
  </si>
  <si>
    <t>Department 1</t>
  </si>
  <si>
    <t>Job/Role 1.1</t>
  </si>
  <si>
    <t>Student/Intern</t>
  </si>
  <si>
    <t>Part-time</t>
  </si>
  <si>
    <t>Junior</t>
  </si>
  <si>
    <t>Full time</t>
  </si>
  <si>
    <t>Job/Role 1.2</t>
  </si>
  <si>
    <t>Mid/Senior</t>
  </si>
  <si>
    <t>Job/Role 1.3</t>
  </si>
  <si>
    <t>Senior</t>
  </si>
  <si>
    <t>Job/Role 1.4</t>
  </si>
  <si>
    <t>Lead</t>
  </si>
  <si>
    <t>Department 2</t>
  </si>
  <si>
    <t>Department 3</t>
  </si>
  <si>
    <t>Student/intern</t>
  </si>
  <si>
    <t>Insert department</t>
  </si>
  <si>
    <t>Insert job/role</t>
  </si>
  <si>
    <t>Insert level of seniority</t>
  </si>
  <si>
    <t>...</t>
  </si>
  <si>
    <t>TOTAL</t>
  </si>
  <si>
    <t>Headcount growth by Q</t>
  </si>
  <si>
    <t>Budget (€)</t>
  </si>
  <si>
    <t>Company size (no of employees</t>
  </si>
  <si>
    <t>Start date</t>
  </si>
  <si>
    <t>recruitment start</t>
  </si>
  <si>
    <t>Job/Role 2.1</t>
  </si>
  <si>
    <t>Job/Role 2.2</t>
  </si>
  <si>
    <t>Job/Role 2.3</t>
  </si>
  <si>
    <t>Job/Role 2.4</t>
  </si>
  <si>
    <t>Job/Role 2.5</t>
  </si>
  <si>
    <t>Job/Role 1.5</t>
  </si>
  <si>
    <t>Job/Role 3.1</t>
  </si>
  <si>
    <t>Job/Role 3.2</t>
  </si>
  <si>
    <t>Job/Role 3.3</t>
  </si>
  <si>
    <t>Job/Role 3.4</t>
  </si>
  <si>
    <t>Job/Role 3.5</t>
  </si>
  <si>
    <t>Job/Role 1.6</t>
  </si>
  <si>
    <t>Hiring reason</t>
  </si>
  <si>
    <t>New position</t>
  </si>
  <si>
    <t>Replace interim</t>
  </si>
  <si>
    <t>Retirement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</si>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</sst>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&quot;$&quot;#,##0.00"/>
    <numFmt numFmtId="165" formatCode="m/d/yyyy"/>
  </numFmts>
  <fonts count="20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0"/>
      <name val="Mulish"/>
    </font>
    <font>
      <sz val="10"/>
      <color rgb="FF000000"/>
      <name val="Mulish"/>
    </font>
    <font>
      <sz val="10"/>
      <color theme="0"/>
      <name val="Mulish"/>
    </font>
    <font>
      <sz val="10"/>
      <color theme="1"/>
      <name val="Mulish"/>
    </font>
    <font>
      <i/>
      <sz val="10"/>
      <color theme="1"/>
      <name val="Mulish"/>
    </font>
    <font>
      <sz val="10"/>
      <name val="Mulish"/>
    </font>
    <font>
      <b/>
      <sz val="10"/>
      <color theme="1"/>
      <name val="Mulish"/>
    </font>
    <font>
      <b/>
      <sz val="10"/>
      <name val="Mulish"/>
    </font>
    <font>
      <sz val="10"/>
      <color rgb="FF000000"/>
      <name val="Mulish Light"/>
    </font>
    <font>
      <b/>
      <sz val="10"/>
      <color theme="0"/>
      <name val="Mulish Light"/>
    </font>
    <font>
      <b/>
      <sz val="10"/>
      <color rgb="FFFFFFFF"/>
      <name val="Mulish Light"/>
    </font>
    <font>
      <sz val="10"/>
      <color theme="1"/>
      <name val="Mulish Light"/>
    </font>
    <font>
      <b/>
      <sz val="10"/>
      <color theme="1"/>
      <name val="Mulish Light"/>
    </font>
    <font>
      <b/>
      <sz val="10"/>
      <color rgb="FF183A49"/>
      <name val="Mulish Light"/>
    </font>
    <font>
      <b/>
      <sz val="12"/>
      <color rgb="FF183A49"/>
      <name val="Mulish Light"/>
    </font>
    <font>
      <sz val="12"/>
      <color rgb="FF183A49"/>
      <name val="Mulish Light"/>
    </font>
    <font>
      <b/>
      <sz val="11"/>
      <color theme="0"/>
      <name val="MinervaModern-Regular"/>
    </font>
  </fonts>
  <fills count="12">
    <fill>
      <patternFill patternType="none"/>
    </fill>
    <fill>
      <patternFill patternType="gray125"/>
    </fill>
    <fill>
      <patternFill patternType="solid">
        <fgColor rgb="FFF33458"/>
        <bgColor rgb="FFF33458"/>
      </patternFill>
    </fill>
    <fill>
      <patternFill patternType="solid">
        <fgColor rgb="FFFFCCD5"/>
        <bgColor rgb="FFFFCCD5"/>
      </patternFill>
    </fill>
    <fill>
      <patternFill patternType="solid">
        <fgColor rgb="FF183A49"/>
        <bgColor rgb="FFF33458"/>
      </patternFill>
    </fill>
    <fill>
      <patternFill patternType="solid">
        <fgColor rgb="FF183A49"/>
        <bgColor indexed="64"/>
      </patternFill>
    </fill>
    <fill>
      <patternFill patternType="solid">
        <fgColor rgb="FFEFF5F9"/>
        <bgColor indexed="64"/>
      </patternFill>
    </fill>
    <fill>
      <patternFill patternType="solid">
        <fgColor rgb="FF00F1C8"/>
        <bgColor rgb="FFF33458"/>
      </patternFill>
    </fill>
    <fill>
      <patternFill patternType="solid">
        <fgColor rgb="FF1C98FC"/>
        <bgColor rgb="FFFFCCD5"/>
      </patternFill>
    </fill>
    <fill>
      <patternFill patternType="solid">
        <fgColor rgb="FFEFF5F9"/>
        <bgColor rgb="FFFFCCD5"/>
      </patternFill>
    </fill>
    <fill>
      <patternFill patternType="solid">
        <fgColor theme="0"/>
        <bgColor rgb="FFFFCCD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2">
    <xf numFmtId="0" fontId="0" fillId="0" borderId="0" xfId="0"/>
    <xf numFmtId="164" fontId="1" fillId="0" borderId="0" xfId="0" applyNumberFormat="1" applyFont="1"/>
    <xf numFmtId="0" fontId="12" fillId="4" borderId="13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164" fontId="13" fillId="4" borderId="0" xfId="0" applyNumberFormat="1" applyFont="1" applyFill="1" applyAlignment="1">
      <alignment horizontal="center" vertical="center"/>
    </xf>
    <xf numFmtId="165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6" borderId="13" xfId="0" applyFont="1" applyFill="1" applyBorder="1"/>
    <xf numFmtId="0" fontId="14" fillId="6" borderId="0" xfId="0" applyFont="1" applyFill="1"/>
    <xf numFmtId="0" fontId="14" fillId="6" borderId="0" xfId="0" applyFont="1" applyFill="1" applyAlignment="1">
      <alignment horizontal="center"/>
    </xf>
    <xf numFmtId="44" fontId="14" fillId="6" borderId="0" xfId="1" applyFont="1" applyFill="1" applyAlignment="1"/>
    <xf numFmtId="165" fontId="14" fillId="6" borderId="0" xfId="0" applyNumberFormat="1" applyFont="1" applyFill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5" fillId="6" borderId="0" xfId="0" applyFont="1" applyFill="1"/>
    <xf numFmtId="0" fontId="11" fillId="6" borderId="0" xfId="0" applyFont="1" applyFill="1"/>
    <xf numFmtId="44" fontId="14" fillId="6" borderId="0" xfId="1" applyFont="1" applyFill="1"/>
    <xf numFmtId="0" fontId="11" fillId="6" borderId="13" xfId="0" applyFont="1" applyFill="1" applyBorder="1"/>
    <xf numFmtId="164" fontId="14" fillId="6" borderId="0" xfId="0" applyNumberFormat="1" applyFont="1" applyFill="1"/>
    <xf numFmtId="0" fontId="15" fillId="6" borderId="12" xfId="0" applyFont="1" applyFill="1" applyBorder="1"/>
    <xf numFmtId="0" fontId="11" fillId="6" borderId="6" xfId="0" applyFont="1" applyFill="1" applyBorder="1"/>
    <xf numFmtId="0" fontId="14" fillId="6" borderId="6" xfId="0" applyFont="1" applyFill="1" applyBorder="1" applyAlignment="1">
      <alignment horizontal="center"/>
    </xf>
    <xf numFmtId="164" fontId="14" fillId="6" borderId="6" xfId="0" applyNumberFormat="1" applyFont="1" applyFill="1" applyBorder="1"/>
    <xf numFmtId="165" fontId="14" fillId="6" borderId="6" xfId="0" applyNumberFormat="1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6" fillId="7" borderId="8" xfId="0" applyFont="1" applyFill="1" applyBorder="1"/>
    <xf numFmtId="0" fontId="16" fillId="7" borderId="9" xfId="0" applyFont="1" applyFill="1" applyBorder="1"/>
    <xf numFmtId="0" fontId="16" fillId="7" borderId="9" xfId="0" applyFont="1" applyFill="1" applyBorder="1" applyAlignment="1">
      <alignment horizontal="center"/>
    </xf>
    <xf numFmtId="164" fontId="16" fillId="7" borderId="9" xfId="0" applyNumberFormat="1" applyFont="1" applyFill="1" applyBorder="1"/>
    <xf numFmtId="165" fontId="16" fillId="7" borderId="9" xfId="0" applyNumberFormat="1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6" fillId="9" borderId="13" xfId="0" applyFont="1" applyFill="1" applyBorder="1"/>
    <xf numFmtId="0" fontId="6" fillId="9" borderId="0" xfId="0" applyFont="1" applyFill="1"/>
    <xf numFmtId="10" fontId="6" fillId="9" borderId="0" xfId="0" applyNumberFormat="1" applyFont="1" applyFill="1"/>
    <xf numFmtId="0" fontId="6" fillId="9" borderId="20" xfId="0" applyFont="1" applyFill="1" applyBorder="1"/>
    <xf numFmtId="0" fontId="6" fillId="9" borderId="21" xfId="0" applyFont="1" applyFill="1" applyBorder="1"/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4" fillId="8" borderId="24" xfId="0" applyFont="1" applyFill="1" applyBorder="1"/>
    <xf numFmtId="0" fontId="15" fillId="8" borderId="25" xfId="0" applyFont="1" applyFill="1" applyBorder="1"/>
    <xf numFmtId="0" fontId="14" fillId="8" borderId="25" xfId="0" applyFont="1" applyFill="1" applyBorder="1"/>
    <xf numFmtId="0" fontId="15" fillId="8" borderId="25" xfId="0" applyFont="1" applyFill="1" applyBorder="1" applyAlignment="1">
      <alignment horizontal="center"/>
    </xf>
    <xf numFmtId="44" fontId="14" fillId="8" borderId="25" xfId="1" applyFont="1" applyFill="1" applyBorder="1"/>
    <xf numFmtId="165" fontId="14" fillId="8" borderId="25" xfId="0" applyNumberFormat="1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15" fillId="8" borderId="27" xfId="0" applyFont="1" applyFill="1" applyBorder="1" applyAlignment="1">
      <alignment horizontal="center"/>
    </xf>
    <xf numFmtId="164" fontId="14" fillId="8" borderId="25" xfId="0" applyNumberFormat="1" applyFont="1" applyFill="1" applyBorder="1"/>
    <xf numFmtId="0" fontId="9" fillId="3" borderId="0" xfId="0" applyFont="1" applyFill="1"/>
    <xf numFmtId="164" fontId="1" fillId="5" borderId="15" xfId="0" applyNumberFormat="1" applyFont="1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3" xfId="0" applyFill="1" applyBorder="1"/>
    <xf numFmtId="164" fontId="1" fillId="5" borderId="0" xfId="0" applyNumberFormat="1" applyFont="1" applyFill="1"/>
    <xf numFmtId="0" fontId="0" fillId="5" borderId="0" xfId="0" applyFill="1"/>
    <xf numFmtId="0" fontId="0" fillId="5" borderId="17" xfId="0" applyFill="1" applyBorder="1"/>
    <xf numFmtId="0" fontId="0" fillId="5" borderId="20" xfId="0" applyFill="1" applyBorder="1"/>
    <xf numFmtId="164" fontId="1" fillId="5" borderId="21" xfId="0" applyNumberFormat="1" applyFont="1" applyFill="1" applyBorder="1"/>
    <xf numFmtId="0" fontId="0" fillId="5" borderId="21" xfId="0" applyFill="1" applyBorder="1"/>
    <xf numFmtId="0" fontId="0" fillId="5" borderId="23" xfId="0" applyFill="1" applyBorder="1"/>
    <xf numFmtId="0" fontId="4" fillId="5" borderId="15" xfId="0" applyFont="1" applyFill="1" applyBorder="1"/>
    <xf numFmtId="14" fontId="14" fillId="6" borderId="0" xfId="0" applyNumberFormat="1" applyFont="1" applyFill="1" applyAlignment="1">
      <alignment horizontal="center"/>
    </xf>
    <xf numFmtId="0" fontId="15" fillId="8" borderId="24" xfId="0" applyFont="1" applyFill="1" applyBorder="1" applyAlignment="1">
      <alignment horizontal="center"/>
    </xf>
    <xf numFmtId="0" fontId="15" fillId="8" borderId="22" xfId="0" applyFont="1" applyFill="1" applyBorder="1" applyAlignment="1">
      <alignment horizontal="center"/>
    </xf>
    <xf numFmtId="0" fontId="15" fillId="8" borderId="21" xfId="0" applyFont="1" applyFill="1" applyBorder="1" applyAlignment="1">
      <alignment horizontal="center"/>
    </xf>
    <xf numFmtId="0" fontId="15" fillId="8" borderId="31" xfId="0" applyFont="1" applyFill="1" applyBorder="1" applyAlignment="1">
      <alignment horizontal="center"/>
    </xf>
    <xf numFmtId="17" fontId="12" fillId="4" borderId="24" xfId="0" applyNumberFormat="1" applyFont="1" applyFill="1" applyBorder="1" applyAlignment="1">
      <alignment horizontal="center" vertical="center"/>
    </xf>
    <xf numFmtId="17" fontId="12" fillId="4" borderId="25" xfId="0" applyNumberFormat="1" applyFont="1" applyFill="1" applyBorder="1" applyAlignment="1">
      <alignment horizontal="center" vertical="center"/>
    </xf>
    <xf numFmtId="17" fontId="12" fillId="4" borderId="27" xfId="0" applyNumberFormat="1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/>
    </xf>
    <xf numFmtId="0" fontId="14" fillId="6" borderId="32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4" fillId="6" borderId="33" xfId="0" applyFont="1" applyFill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4" fillId="6" borderId="31" xfId="0" applyFont="1" applyFill="1" applyBorder="1" applyAlignment="1">
      <alignment horizontal="center"/>
    </xf>
    <xf numFmtId="0" fontId="15" fillId="8" borderId="14" xfId="0" applyFont="1" applyFill="1" applyBorder="1" applyAlignment="1">
      <alignment horizontal="center"/>
    </xf>
    <xf numFmtId="0" fontId="15" fillId="8" borderId="15" xfId="0" applyFont="1" applyFill="1" applyBorder="1" applyAlignment="1">
      <alignment horizontal="center"/>
    </xf>
    <xf numFmtId="0" fontId="15" fillId="8" borderId="16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4" fillId="6" borderId="30" xfId="0" applyFont="1" applyFill="1" applyBorder="1" applyAlignment="1">
      <alignment horizontal="center"/>
    </xf>
    <xf numFmtId="0" fontId="14" fillId="6" borderId="34" xfId="0" applyFont="1" applyFill="1" applyBorder="1" applyAlignment="1">
      <alignment horizontal="center"/>
    </xf>
    <xf numFmtId="0" fontId="14" fillId="6" borderId="35" xfId="0" applyFont="1" applyFill="1" applyBorder="1" applyAlignment="1">
      <alignment horizontal="center"/>
    </xf>
    <xf numFmtId="0" fontId="14" fillId="6" borderId="36" xfId="0" applyFont="1" applyFill="1" applyBorder="1" applyAlignment="1">
      <alignment horizontal="center"/>
    </xf>
    <xf numFmtId="0" fontId="15" fillId="8" borderId="26" xfId="0" applyFont="1" applyFill="1" applyBorder="1" applyAlignment="1">
      <alignment horizontal="center"/>
    </xf>
    <xf numFmtId="0" fontId="4" fillId="6" borderId="0" xfId="0" applyFont="1" applyFill="1"/>
    <xf numFmtId="0" fontId="8" fillId="6" borderId="0" xfId="0" applyFont="1" applyFill="1"/>
    <xf numFmtId="0" fontId="10" fillId="6" borderId="0" xfId="0" applyFont="1" applyFill="1"/>
    <xf numFmtId="0" fontId="8" fillId="6" borderId="21" xfId="0" applyFont="1" applyFill="1" applyBorder="1"/>
    <xf numFmtId="0" fontId="14" fillId="6" borderId="0" xfId="0" applyFont="1" applyFill="1" applyProtection="1">
      <protection locked="0"/>
    </xf>
    <xf numFmtId="0" fontId="17" fillId="10" borderId="29" xfId="0" applyFont="1" applyFill="1" applyBorder="1" applyAlignment="1">
      <alignment horizontal="center" vertical="center"/>
    </xf>
    <xf numFmtId="0" fontId="18" fillId="11" borderId="29" xfId="0" applyFont="1" applyFill="1" applyBorder="1" applyAlignment="1">
      <alignment vertical="center"/>
    </xf>
    <xf numFmtId="0" fontId="18" fillId="11" borderId="30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5" fillId="4" borderId="15" xfId="0" applyFont="1" applyFill="1" applyBorder="1"/>
    <xf numFmtId="0" fontId="4" fillId="5" borderId="15" xfId="0" applyFont="1" applyFill="1" applyBorder="1"/>
    <xf numFmtId="0" fontId="7" fillId="9" borderId="0" xfId="0" applyFont="1" applyFill="1" applyAlignment="1">
      <alignment horizontal="center"/>
    </xf>
    <xf numFmtId="0" fontId="4" fillId="6" borderId="17" xfId="0" applyFont="1" applyFill="1" applyBorder="1"/>
    <xf numFmtId="0" fontId="6" fillId="9" borderId="1" xfId="0" applyFont="1" applyFill="1" applyBorder="1" applyAlignment="1">
      <alignment horizontal="center"/>
    </xf>
    <xf numFmtId="0" fontId="8" fillId="6" borderId="18" xfId="0" applyFont="1" applyFill="1" applyBorder="1"/>
    <xf numFmtId="10" fontId="6" fillId="9" borderId="1" xfId="0" applyNumberFormat="1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10" fillId="6" borderId="19" xfId="0" applyFont="1" applyFill="1" applyBorder="1"/>
    <xf numFmtId="0" fontId="6" fillId="9" borderId="22" xfId="0" applyFont="1" applyFill="1" applyBorder="1" applyAlignment="1">
      <alignment horizontal="center"/>
    </xf>
    <xf numFmtId="0" fontId="8" fillId="6" borderId="23" xfId="0" applyFont="1" applyFill="1" applyBorder="1"/>
    <xf numFmtId="0" fontId="11" fillId="0" borderId="0" xfId="0" applyFont="1"/>
    <xf numFmtId="0" fontId="17" fillId="10" borderId="28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83A49"/>
      <color rgb="FF1C98FC"/>
      <color rgb="FF00F1C8"/>
      <color rgb="FFEFF5F9"/>
      <color rgb="FFA7D7FB"/>
      <color rgb="FF9EF7E8"/>
      <color rgb="FF8B8F96"/>
      <color rgb="FFE46D57"/>
      <color rgb="FFE37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sz="1050" b="0" i="0">
                <a:solidFill>
                  <a:srgbClr val="757575"/>
                </a:solidFill>
                <a:latin typeface="Mulish Light" pitchFamily="2" charset="77"/>
              </a:defRPr>
            </a:pPr>
            <a:r>
              <a:rPr lang="nl-NL" sz="1050" b="0" i="0">
                <a:solidFill>
                  <a:srgbClr val="757575"/>
                </a:solidFill>
                <a:latin typeface="Mulish Light" pitchFamily="2" charset="77"/>
              </a:rPr>
              <a:t> Headcount Growth by Quarter</a:t>
            </a:r>
          </a:p>
        </c:rich>
      </c:tx>
      <c:layout>
        <c:manualLayout>
          <c:xMode val="edge"/>
          <c:yMode val="edge"/>
          <c:x val="5.4886466742426372E-2"/>
          <c:y val="2.5838169169718747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'Matchlab hiring plan Sjabloon'!$C$39</c:f>
              <c:strCache>
                <c:ptCount val="1"/>
              </c:strCache>
            </c:strRef>
          </c:tx>
          <c:spPr>
            <a:solidFill>
              <a:srgbClr val="1C98FC"/>
            </a:solidFill>
            <a:ln cmpd="sng">
              <a:noFill/>
            </a:ln>
          </c:spPr>
          <c:invertIfNegative val="1"/>
          <c:cat>
            <c:strRef>
              <c:f>'Matchlab hiring plan Sjabloon'!$B$40:$B$43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'Matchlab hiring plan Sjabloon'!$C$40:$C$43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F7C-E74A-8FB8-FBA192DA4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680110"/>
        <c:axId val="791036649"/>
      </c:barChart>
      <c:catAx>
        <c:axId val="15116801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Mulish Light" pitchFamily="2" charset="77"/>
                  </a:defRPr>
                </a:pPr>
                <a:r>
                  <a:rPr lang="nl-NL" b="0" i="0">
                    <a:solidFill>
                      <a:srgbClr val="000000"/>
                    </a:solidFill>
                    <a:latin typeface="Mulish Light" pitchFamily="2" charset="77"/>
                  </a:rPr>
                  <a:t>Headcount growth by Q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Mulish" pitchFamily="2" charset="77"/>
              </a:defRPr>
            </a:pPr>
            <a:endParaRPr lang="nl-NL"/>
          </a:p>
        </c:txPr>
        <c:crossAx val="791036649"/>
        <c:crosses val="autoZero"/>
        <c:auto val="1"/>
        <c:lblAlgn val="ctr"/>
        <c:lblOffset val="100"/>
        <c:noMultiLvlLbl val="1"/>
      </c:catAx>
      <c:valAx>
        <c:axId val="7910366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nl-NL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Mulish" pitchFamily="2" charset="77"/>
              </a:defRPr>
            </a:pPr>
            <a:endParaRPr lang="nl-NL"/>
          </a:p>
        </c:txPr>
        <c:crossAx val="151168011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Mulish Light" pitchFamily="2" charset="77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Mulish" pitchFamily="2" charset="77"/>
              </a:defRPr>
            </a:pPr>
            <a:r>
              <a:rPr lang="nl-NL" b="0" i="0">
                <a:solidFill>
                  <a:srgbClr val="757575"/>
                </a:solidFill>
                <a:latin typeface="Mulish" pitchFamily="2" charset="77"/>
              </a:rPr>
              <a:t>Depatment 1: New hire by seniority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641036519142003"/>
          <c:y val="0.16829019402347037"/>
          <c:w val="0.45033685175128974"/>
          <c:h val="0.731895969221010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AA4-944B-BA34-9FF9AB83B9A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AA4-944B-BA34-9FF9AB83B9A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AA4-944B-BA34-9FF9AB83B9A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3AA4-944B-BA34-9FF9AB83B9A0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3AA4-944B-BA34-9FF9AB83B9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'Matchlab hiring plan Sjabloon'!$D$13:$D$17</c:f>
              <c:strCache>
                <c:ptCount val="5"/>
                <c:pt idx="0">
                  <c:v>Student/Intern</c:v>
                </c:pt>
                <c:pt idx="1">
                  <c:v>Junior</c:v>
                </c:pt>
                <c:pt idx="2">
                  <c:v>Mid/Senior</c:v>
                </c:pt>
                <c:pt idx="3">
                  <c:v>Senior</c:v>
                </c:pt>
                <c:pt idx="4">
                  <c:v>Lead</c:v>
                </c:pt>
              </c:strCache>
            </c:strRef>
          </c:cat>
          <c:val>
            <c:numRef>
              <c:f>'Matchlab hiring plan Sjabloon'!$G$13:$G$17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A4-944B-BA34-9FF9AB83B9A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Mulish" pitchFamily="2" charset="77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Mulish" pitchFamily="2" charset="77"/>
              </a:defRPr>
            </a:pPr>
            <a:r>
              <a:rPr lang="nl-NL" b="0" i="0">
                <a:solidFill>
                  <a:srgbClr val="757575"/>
                </a:solidFill>
                <a:latin typeface="Mulish" pitchFamily="2" charset="77"/>
              </a:rPr>
              <a:t>Department 2: New hire by seniority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4C28-FD4F-AF6C-5F9251D2739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4C28-FD4F-AF6C-5F9251D2739A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4C28-FD4F-AF6C-5F9251D2739A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4C28-FD4F-AF6C-5F9251D2739A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4C28-FD4F-AF6C-5F9251D2739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'Matchlab hiring plan Sjabloon'!$D$21:$D$25</c:f>
              <c:strCache>
                <c:ptCount val="5"/>
                <c:pt idx="0">
                  <c:v>Student/Intern</c:v>
                </c:pt>
                <c:pt idx="1">
                  <c:v>Junior</c:v>
                </c:pt>
                <c:pt idx="2">
                  <c:v>Mid/Senior</c:v>
                </c:pt>
                <c:pt idx="3">
                  <c:v>Senior</c:v>
                </c:pt>
                <c:pt idx="4">
                  <c:v>Lead</c:v>
                </c:pt>
              </c:strCache>
            </c:strRef>
          </c:cat>
          <c:val>
            <c:numRef>
              <c:f>'Matchlab hiring plan Sjabloon'!$G$21:$G$25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28-FD4F-AF6C-5F9251D273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Mulish" pitchFamily="2" charset="77"/>
            </a:defRPr>
          </a:pPr>
          <a:endParaRPr lang="nl-N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949325</xdr:colOff>
      <xdr:row>38</xdr:row>
      <xdr:rowOff>34925</xdr:rowOff>
    </xdr:from>
    <xdr:ext cx="5832476" cy="35972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1168400</xdr:colOff>
      <xdr:row>38</xdr:row>
      <xdr:rowOff>57150</xdr:rowOff>
    </xdr:from>
    <xdr:ext cx="5892800" cy="362585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16</xdr:col>
      <xdr:colOff>107950</xdr:colOff>
      <xdr:row>38</xdr:row>
      <xdr:rowOff>69850</xdr:rowOff>
    </xdr:from>
    <xdr:ext cx="5899150" cy="36004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>
    <xdr:from>
      <xdr:col>8</xdr:col>
      <xdr:colOff>304800</xdr:colOff>
      <xdr:row>1</xdr:row>
      <xdr:rowOff>190500</xdr:rowOff>
    </xdr:from>
    <xdr:to>
      <xdr:col>9</xdr:col>
      <xdr:colOff>1384300</xdr:colOff>
      <xdr:row>7</xdr:row>
      <xdr:rowOff>25400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7BD2F44E-3424-8980-0CAA-A0BB131559ED}"/>
            </a:ext>
          </a:extLst>
        </xdr:cNvPr>
        <xdr:cNvSpPr txBox="1"/>
      </xdr:nvSpPr>
      <xdr:spPr>
        <a:xfrm>
          <a:off x="7823200" y="381000"/>
          <a:ext cx="2044700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600" b="1" i="0">
              <a:solidFill>
                <a:schemeClr val="bg1"/>
              </a:solidFill>
              <a:latin typeface="MinervaModern Bold" panose="02000503020000020004" pitchFamily="2" charset="77"/>
            </a:rPr>
            <a:t>Matchlab</a:t>
          </a:r>
          <a:r>
            <a:rPr lang="nl-NL" sz="1600" b="1" i="0" baseline="0">
              <a:solidFill>
                <a:schemeClr val="bg1"/>
              </a:solidFill>
              <a:latin typeface="MinervaModern Bold" panose="02000503020000020004" pitchFamily="2" charset="77"/>
            </a:rPr>
            <a:t> BV</a:t>
          </a:r>
        </a:p>
        <a:p>
          <a:endParaRPr lang="nl-NL" sz="1000" b="1" baseline="0">
            <a:solidFill>
              <a:schemeClr val="bg1"/>
            </a:solidFill>
            <a:latin typeface="MinervaModern Regular" panose="02000503020000020004" pitchFamily="2" charset="77"/>
          </a:endParaRPr>
        </a:p>
        <a:p>
          <a:r>
            <a:rPr lang="nl-NL" sz="1100" b="0" i="0" baseline="0">
              <a:solidFill>
                <a:schemeClr val="bg1"/>
              </a:solidFill>
              <a:latin typeface="Mulish" pitchFamily="2" charset="77"/>
            </a:rPr>
            <a:t>Winthontlaan 6 Utrecht (NL)</a:t>
          </a:r>
        </a:p>
        <a:p>
          <a:r>
            <a:rPr lang="nl-NL" sz="1100" b="0" i="0" baseline="0">
              <a:solidFill>
                <a:schemeClr val="bg1"/>
              </a:solidFill>
              <a:latin typeface="Mulish" pitchFamily="2" charset="77"/>
            </a:rPr>
            <a:t>rené@match-lab.nl</a:t>
          </a:r>
        </a:p>
        <a:p>
          <a:r>
            <a:rPr lang="nl-NL" sz="1100" b="0" i="0" baseline="0">
              <a:solidFill>
                <a:schemeClr val="bg1"/>
              </a:solidFill>
              <a:latin typeface="Mulish" pitchFamily="2" charset="77"/>
            </a:rPr>
            <a:t>06 11 09 81 72</a:t>
          </a:r>
        </a:p>
        <a:p>
          <a:endParaRPr lang="nl-NL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6</xdr:col>
      <xdr:colOff>520700</xdr:colOff>
      <xdr:row>1</xdr:row>
      <xdr:rowOff>165100</xdr:rowOff>
    </xdr:from>
    <xdr:to>
      <xdr:col>7</xdr:col>
      <xdr:colOff>682857</xdr:colOff>
      <xdr:row>7</xdr:row>
      <xdr:rowOff>12700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35218F20-EEEF-F4F2-BF62-52F5BAAF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108700" y="355600"/>
          <a:ext cx="1127357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W994"/>
  <sheetViews>
    <sheetView showGridLines="0" tabSelected="1" topLeftCell="B1" workbookViewId="0">
      <selection activeCell="W11" sqref="W11"/>
    </sheetView>
  </sheetViews>
  <sheetFormatPr baseColWidth="10" defaultColWidth="12.6640625" defaultRowHeight="15.75" customHeight="1"/>
  <cols>
    <col min="1" max="1" width="3.5" customWidth="1"/>
    <col min="2" max="2" width="27.5" customWidth="1"/>
    <col min="4" max="4" width="17" customWidth="1"/>
    <col min="9" max="9" width="13.5" bestFit="1" customWidth="1"/>
    <col min="10" max="10" width="19.1640625" customWidth="1"/>
    <col min="11" max="11" width="16" customWidth="1"/>
  </cols>
  <sheetData>
    <row r="1" spans="2:23" ht="15.75" customHeight="1">
      <c r="H1" s="1"/>
    </row>
    <row r="2" spans="2:23" ht="19" customHeight="1">
      <c r="B2" s="97" t="s">
        <v>0</v>
      </c>
      <c r="C2" s="98"/>
      <c r="D2" s="99"/>
      <c r="E2" s="100"/>
      <c r="F2" s="63"/>
      <c r="G2" s="53"/>
      <c r="H2" s="52"/>
      <c r="I2" s="53"/>
      <c r="J2" s="54"/>
    </row>
    <row r="3" spans="2:23" ht="15.75" customHeight="1">
      <c r="B3" s="35"/>
      <c r="C3" s="36"/>
      <c r="D3" s="101" t="s">
        <v>1</v>
      </c>
      <c r="E3" s="102"/>
      <c r="F3" s="89"/>
      <c r="G3" s="55"/>
      <c r="H3" s="56"/>
      <c r="I3" s="57"/>
      <c r="J3" s="58"/>
    </row>
    <row r="4" spans="2:23" ht="15.75" customHeight="1">
      <c r="B4" s="35" t="s">
        <v>38</v>
      </c>
      <c r="C4" s="36"/>
      <c r="D4" s="103">
        <v>200</v>
      </c>
      <c r="E4" s="104"/>
      <c r="F4" s="90"/>
      <c r="G4" s="55"/>
      <c r="H4" s="56"/>
      <c r="I4" s="57"/>
      <c r="J4" s="58"/>
    </row>
    <row r="5" spans="2:23" ht="15.75" customHeight="1">
      <c r="B5" s="35" t="s">
        <v>2</v>
      </c>
      <c r="C5" s="37"/>
      <c r="D5" s="105">
        <v>0.05</v>
      </c>
      <c r="E5" s="104"/>
      <c r="F5" s="90"/>
      <c r="G5" s="55"/>
      <c r="H5" s="56"/>
      <c r="I5" s="57"/>
      <c r="J5" s="58"/>
    </row>
    <row r="6" spans="2:23" ht="15.75" customHeight="1">
      <c r="B6" s="35" t="s">
        <v>3</v>
      </c>
      <c r="C6" s="37"/>
      <c r="D6" s="105">
        <v>0.1</v>
      </c>
      <c r="E6" s="104"/>
      <c r="F6" s="90"/>
      <c r="G6" s="55"/>
      <c r="H6" s="56"/>
      <c r="I6" s="57"/>
      <c r="J6" s="58"/>
    </row>
    <row r="7" spans="2:23" ht="15.75" customHeight="1">
      <c r="B7" s="35" t="s">
        <v>4</v>
      </c>
      <c r="C7" s="36"/>
      <c r="D7" s="106">
        <f>D4*D6+D4*D5</f>
        <v>30</v>
      </c>
      <c r="E7" s="107"/>
      <c r="F7" s="91"/>
      <c r="G7" s="55"/>
      <c r="H7" s="56"/>
      <c r="I7" s="57"/>
      <c r="J7" s="58"/>
    </row>
    <row r="8" spans="2:23" ht="15.75" customHeight="1">
      <c r="B8" s="38" t="s">
        <v>5</v>
      </c>
      <c r="C8" s="39"/>
      <c r="D8" s="108">
        <f>D7/12</f>
        <v>2.5</v>
      </c>
      <c r="E8" s="109"/>
      <c r="F8" s="92"/>
      <c r="G8" s="59"/>
      <c r="H8" s="60"/>
      <c r="I8" s="61"/>
      <c r="J8" s="62"/>
    </row>
    <row r="9" spans="2:23" ht="5" customHeight="1">
      <c r="H9" s="1"/>
    </row>
    <row r="10" spans="2:23" ht="19" customHeight="1"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1" t="s">
        <v>6</v>
      </c>
      <c r="M10" s="95"/>
      <c r="N10" s="96"/>
      <c r="O10" s="94" t="s">
        <v>7</v>
      </c>
      <c r="P10" s="95"/>
      <c r="Q10" s="95"/>
      <c r="R10" s="111" t="s">
        <v>8</v>
      </c>
      <c r="S10" s="95"/>
      <c r="T10" s="96"/>
      <c r="U10" s="94" t="s">
        <v>9</v>
      </c>
      <c r="V10" s="95"/>
      <c r="W10" s="96"/>
    </row>
    <row r="11" spans="2:23" ht="22" customHeight="1">
      <c r="B11" s="2" t="s">
        <v>10</v>
      </c>
      <c r="C11" s="3" t="s">
        <v>11</v>
      </c>
      <c r="D11" s="3" t="s">
        <v>12</v>
      </c>
      <c r="E11" s="3" t="s">
        <v>13</v>
      </c>
      <c r="F11" s="3" t="s">
        <v>53</v>
      </c>
      <c r="G11" s="4" t="s">
        <v>14</v>
      </c>
      <c r="H11" s="5" t="s">
        <v>37</v>
      </c>
      <c r="I11" s="6" t="s">
        <v>39</v>
      </c>
      <c r="J11" s="7" t="s">
        <v>15</v>
      </c>
      <c r="K11" s="8" t="s">
        <v>40</v>
      </c>
      <c r="L11" s="69">
        <v>45658</v>
      </c>
      <c r="M11" s="70">
        <v>45689</v>
      </c>
      <c r="N11" s="70">
        <v>45717</v>
      </c>
      <c r="O11" s="69">
        <v>45748</v>
      </c>
      <c r="P11" s="70">
        <v>45778</v>
      </c>
      <c r="Q11" s="70">
        <v>45809</v>
      </c>
      <c r="R11" s="69">
        <v>45839</v>
      </c>
      <c r="S11" s="70">
        <v>45870</v>
      </c>
      <c r="T11" s="70">
        <v>45901</v>
      </c>
      <c r="U11" s="69">
        <v>45931</v>
      </c>
      <c r="V11" s="70">
        <v>45962</v>
      </c>
      <c r="W11" s="71">
        <v>45992</v>
      </c>
    </row>
    <row r="12" spans="2:23" ht="15.75" customHeight="1">
      <c r="B12" s="42" t="s">
        <v>16</v>
      </c>
      <c r="C12" s="44"/>
      <c r="D12" s="44"/>
      <c r="E12" s="44"/>
      <c r="F12" s="44"/>
      <c r="G12" s="45">
        <f>SUM(G13:G17)</f>
        <v>9</v>
      </c>
      <c r="H12" s="50"/>
      <c r="I12" s="47"/>
      <c r="J12" s="45">
        <f>AVERAGE(J13:J17)</f>
        <v>66</v>
      </c>
      <c r="K12" s="48"/>
      <c r="L12" s="66">
        <f t="shared" ref="L12:W12" si="0">SUM(L13:L17)</f>
        <v>2</v>
      </c>
      <c r="M12" s="67">
        <f t="shared" si="0"/>
        <v>0</v>
      </c>
      <c r="N12" s="68">
        <f t="shared" si="0"/>
        <v>0</v>
      </c>
      <c r="O12" s="67">
        <f t="shared" si="0"/>
        <v>2</v>
      </c>
      <c r="P12" s="67">
        <f t="shared" si="0"/>
        <v>0</v>
      </c>
      <c r="Q12" s="67">
        <f t="shared" si="0"/>
        <v>1</v>
      </c>
      <c r="R12" s="66">
        <f t="shared" si="0"/>
        <v>0</v>
      </c>
      <c r="S12" s="67">
        <f t="shared" si="0"/>
        <v>0</v>
      </c>
      <c r="T12" s="68">
        <f t="shared" si="0"/>
        <v>2</v>
      </c>
      <c r="U12" s="66">
        <f t="shared" si="0"/>
        <v>2</v>
      </c>
      <c r="V12" s="67">
        <f t="shared" si="0"/>
        <v>0</v>
      </c>
      <c r="W12" s="72">
        <f t="shared" si="0"/>
        <v>0</v>
      </c>
    </row>
    <row r="13" spans="2:23" ht="15.75" customHeight="1">
      <c r="B13" s="9"/>
      <c r="C13" s="10" t="s">
        <v>17</v>
      </c>
      <c r="D13" s="10" t="s">
        <v>18</v>
      </c>
      <c r="E13" s="10" t="s">
        <v>19</v>
      </c>
      <c r="F13" s="93" t="s">
        <v>54</v>
      </c>
      <c r="G13" s="11">
        <v>2</v>
      </c>
      <c r="H13" s="12">
        <v>25000</v>
      </c>
      <c r="I13" s="64">
        <v>45658</v>
      </c>
      <c r="J13" s="11">
        <v>30</v>
      </c>
      <c r="K13" s="64">
        <f>IFERROR(I13-J13,"nvt")</f>
        <v>45628</v>
      </c>
      <c r="L13" s="73">
        <f>IF($I13=L$11,$G13,0)</f>
        <v>2</v>
      </c>
      <c r="M13" s="74">
        <f>IF($I13=M$11,$G13,0)</f>
        <v>0</v>
      </c>
      <c r="N13" s="75">
        <f t="shared" ref="M13:W17" si="1">IF($I13=N$11,$G13,0)</f>
        <v>0</v>
      </c>
      <c r="O13" s="73">
        <f t="shared" si="1"/>
        <v>0</v>
      </c>
      <c r="P13" s="74">
        <f t="shared" si="1"/>
        <v>0</v>
      </c>
      <c r="Q13" s="75">
        <f t="shared" si="1"/>
        <v>0</v>
      </c>
      <c r="R13" s="73">
        <f t="shared" si="1"/>
        <v>0</v>
      </c>
      <c r="S13" s="74">
        <f t="shared" si="1"/>
        <v>0</v>
      </c>
      <c r="T13" s="75">
        <f t="shared" si="1"/>
        <v>0</v>
      </c>
      <c r="U13" s="73">
        <f t="shared" si="1"/>
        <v>0</v>
      </c>
      <c r="V13" s="74">
        <f t="shared" si="1"/>
        <v>0</v>
      </c>
      <c r="W13" s="75">
        <f t="shared" si="1"/>
        <v>0</v>
      </c>
    </row>
    <row r="14" spans="2:23" ht="15.75" customHeight="1">
      <c r="B14" s="9"/>
      <c r="C14" s="10" t="s">
        <v>22</v>
      </c>
      <c r="D14" s="10" t="s">
        <v>20</v>
      </c>
      <c r="E14" s="10" t="s">
        <v>21</v>
      </c>
      <c r="F14" s="10" t="s">
        <v>54</v>
      </c>
      <c r="G14" s="11">
        <v>2</v>
      </c>
      <c r="H14" s="12">
        <v>40000</v>
      </c>
      <c r="I14" s="64">
        <v>45748</v>
      </c>
      <c r="J14" s="11">
        <v>60</v>
      </c>
      <c r="K14" s="64">
        <f t="shared" ref="K14:K17" si="2">IFERROR(I14-J14,"nvt")</f>
        <v>45688</v>
      </c>
      <c r="L14" s="14">
        <f t="shared" ref="L14:L17" si="3">IF($I14=L$11,$G14,0)</f>
        <v>0</v>
      </c>
      <c r="M14" s="11">
        <f t="shared" si="1"/>
        <v>0</v>
      </c>
      <c r="N14" s="15">
        <f t="shared" si="1"/>
        <v>0</v>
      </c>
      <c r="O14" s="14">
        <f t="shared" si="1"/>
        <v>2</v>
      </c>
      <c r="P14" s="11">
        <f t="shared" si="1"/>
        <v>0</v>
      </c>
      <c r="Q14" s="15">
        <f t="shared" si="1"/>
        <v>0</v>
      </c>
      <c r="R14" s="14">
        <f t="shared" si="1"/>
        <v>0</v>
      </c>
      <c r="S14" s="11">
        <f t="shared" si="1"/>
        <v>0</v>
      </c>
      <c r="T14" s="15">
        <f t="shared" si="1"/>
        <v>0</v>
      </c>
      <c r="U14" s="14">
        <f t="shared" si="1"/>
        <v>0</v>
      </c>
      <c r="V14" s="11">
        <f t="shared" si="1"/>
        <v>0</v>
      </c>
      <c r="W14" s="15">
        <f t="shared" si="1"/>
        <v>0</v>
      </c>
    </row>
    <row r="15" spans="2:23" ht="15.75" customHeight="1">
      <c r="B15" s="9"/>
      <c r="C15" s="10" t="s">
        <v>24</v>
      </c>
      <c r="D15" s="10" t="s">
        <v>23</v>
      </c>
      <c r="E15" s="10" t="s">
        <v>21</v>
      </c>
      <c r="F15" s="10" t="s">
        <v>55</v>
      </c>
      <c r="G15" s="11">
        <v>1</v>
      </c>
      <c r="H15" s="12">
        <v>60000</v>
      </c>
      <c r="I15" s="64">
        <v>45809</v>
      </c>
      <c r="J15" s="11">
        <v>60</v>
      </c>
      <c r="K15" s="64">
        <f t="shared" si="2"/>
        <v>45749</v>
      </c>
      <c r="L15" s="14">
        <f t="shared" si="3"/>
        <v>0</v>
      </c>
      <c r="M15" s="11">
        <f t="shared" si="1"/>
        <v>0</v>
      </c>
      <c r="N15" s="15">
        <f t="shared" si="1"/>
        <v>0</v>
      </c>
      <c r="O15" s="14">
        <f t="shared" si="1"/>
        <v>0</v>
      </c>
      <c r="P15" s="11">
        <f t="shared" si="1"/>
        <v>0</v>
      </c>
      <c r="Q15" s="15">
        <f t="shared" si="1"/>
        <v>1</v>
      </c>
      <c r="R15" s="14">
        <f t="shared" si="1"/>
        <v>0</v>
      </c>
      <c r="S15" s="11">
        <f t="shared" si="1"/>
        <v>0</v>
      </c>
      <c r="T15" s="15">
        <f t="shared" si="1"/>
        <v>0</v>
      </c>
      <c r="U15" s="14">
        <f t="shared" si="1"/>
        <v>0</v>
      </c>
      <c r="V15" s="11">
        <f t="shared" si="1"/>
        <v>0</v>
      </c>
      <c r="W15" s="15">
        <f t="shared" si="1"/>
        <v>0</v>
      </c>
    </row>
    <row r="16" spans="2:23" ht="15.75" customHeight="1">
      <c r="B16" s="9"/>
      <c r="C16" s="10" t="s">
        <v>26</v>
      </c>
      <c r="D16" s="10" t="s">
        <v>25</v>
      </c>
      <c r="E16" s="10" t="s">
        <v>21</v>
      </c>
      <c r="F16" s="10" t="s">
        <v>56</v>
      </c>
      <c r="G16" s="11">
        <v>2</v>
      </c>
      <c r="H16" s="12">
        <v>80000</v>
      </c>
      <c r="I16" s="64">
        <v>45931</v>
      </c>
      <c r="J16" s="11">
        <v>60</v>
      </c>
      <c r="K16" s="64">
        <f t="shared" si="2"/>
        <v>45871</v>
      </c>
      <c r="L16" s="14">
        <f t="shared" si="3"/>
        <v>0</v>
      </c>
      <c r="M16" s="11">
        <f t="shared" si="1"/>
        <v>0</v>
      </c>
      <c r="N16" s="15">
        <f t="shared" si="1"/>
        <v>0</v>
      </c>
      <c r="O16" s="14">
        <f t="shared" si="1"/>
        <v>0</v>
      </c>
      <c r="P16" s="11">
        <f t="shared" si="1"/>
        <v>0</v>
      </c>
      <c r="Q16" s="15">
        <f t="shared" si="1"/>
        <v>0</v>
      </c>
      <c r="R16" s="14">
        <f t="shared" si="1"/>
        <v>0</v>
      </c>
      <c r="S16" s="11">
        <f t="shared" si="1"/>
        <v>0</v>
      </c>
      <c r="T16" s="15">
        <f t="shared" si="1"/>
        <v>0</v>
      </c>
      <c r="U16" s="14">
        <f t="shared" si="1"/>
        <v>2</v>
      </c>
      <c r="V16" s="11">
        <f t="shared" si="1"/>
        <v>0</v>
      </c>
      <c r="W16" s="15">
        <f t="shared" si="1"/>
        <v>0</v>
      </c>
    </row>
    <row r="17" spans="2:23" ht="15.75" customHeight="1">
      <c r="B17" s="9"/>
      <c r="C17" s="10" t="s">
        <v>46</v>
      </c>
      <c r="D17" s="10" t="s">
        <v>27</v>
      </c>
      <c r="E17" s="10" t="s">
        <v>21</v>
      </c>
      <c r="F17" s="10" t="s">
        <v>54</v>
      </c>
      <c r="G17" s="11">
        <v>2</v>
      </c>
      <c r="H17" s="12">
        <v>100000</v>
      </c>
      <c r="I17" s="64">
        <v>45901</v>
      </c>
      <c r="J17" s="11">
        <v>120</v>
      </c>
      <c r="K17" s="64">
        <f t="shared" si="2"/>
        <v>45781</v>
      </c>
      <c r="L17" s="14">
        <f t="shared" si="3"/>
        <v>0</v>
      </c>
      <c r="M17" s="11">
        <f t="shared" si="1"/>
        <v>0</v>
      </c>
      <c r="N17" s="15">
        <f t="shared" si="1"/>
        <v>0</v>
      </c>
      <c r="O17" s="14">
        <f t="shared" si="1"/>
        <v>0</v>
      </c>
      <c r="P17" s="11">
        <f t="shared" si="1"/>
        <v>0</v>
      </c>
      <c r="Q17" s="15">
        <f t="shared" si="1"/>
        <v>0</v>
      </c>
      <c r="R17" s="14">
        <f t="shared" si="1"/>
        <v>0</v>
      </c>
      <c r="S17" s="11">
        <f t="shared" si="1"/>
        <v>0</v>
      </c>
      <c r="T17" s="15">
        <f t="shared" si="1"/>
        <v>2</v>
      </c>
      <c r="U17" s="14">
        <f t="shared" si="1"/>
        <v>0</v>
      </c>
      <c r="V17" s="11">
        <f t="shared" si="1"/>
        <v>0</v>
      </c>
      <c r="W17" s="15">
        <f t="shared" si="1"/>
        <v>0</v>
      </c>
    </row>
    <row r="18" spans="2:23" ht="15.75" customHeight="1">
      <c r="B18" s="9"/>
      <c r="C18" s="10" t="s">
        <v>52</v>
      </c>
      <c r="D18" s="10" t="s">
        <v>25</v>
      </c>
      <c r="E18" s="10" t="s">
        <v>21</v>
      </c>
      <c r="F18" s="10" t="s">
        <v>57</v>
      </c>
      <c r="G18" s="11">
        <v>1</v>
      </c>
      <c r="H18" s="12"/>
      <c r="I18" s="64"/>
      <c r="J18" s="11"/>
      <c r="K18" s="64"/>
      <c r="L18" s="14"/>
      <c r="M18" s="11"/>
      <c r="N18" s="15"/>
      <c r="O18" s="14"/>
      <c r="P18" s="11"/>
      <c r="Q18" s="15"/>
      <c r="R18" s="14"/>
      <c r="S18" s="11"/>
      <c r="T18" s="15"/>
      <c r="U18" s="14"/>
      <c r="V18" s="11"/>
      <c r="W18" s="15"/>
    </row>
    <row r="19" spans="2:23" ht="15.75" customHeight="1">
      <c r="B19" s="9"/>
      <c r="C19" s="16"/>
      <c r="D19" s="17"/>
      <c r="E19" s="17"/>
      <c r="F19" s="17"/>
      <c r="G19" s="11"/>
      <c r="H19" s="18"/>
      <c r="I19" s="64"/>
      <c r="J19" s="11"/>
      <c r="K19" s="64"/>
      <c r="L19" s="14"/>
      <c r="M19" s="11"/>
      <c r="N19" s="15"/>
      <c r="O19" s="14"/>
      <c r="P19" s="11"/>
      <c r="Q19" s="15"/>
      <c r="R19" s="14"/>
      <c r="S19" s="11"/>
      <c r="T19" s="15"/>
      <c r="U19" s="14"/>
      <c r="V19" s="11"/>
      <c r="W19" s="15"/>
    </row>
    <row r="20" spans="2:23" ht="15.75" customHeight="1">
      <c r="B20" s="42" t="s">
        <v>28</v>
      </c>
      <c r="C20" s="43"/>
      <c r="D20" s="44"/>
      <c r="E20" s="44"/>
      <c r="F20" s="44"/>
      <c r="G20" s="45">
        <f>SUM(G21:G26)</f>
        <v>7</v>
      </c>
      <c r="H20" s="46"/>
      <c r="I20" s="47"/>
      <c r="J20" s="45">
        <f>AVERAGE(J21:J25)</f>
        <v>60</v>
      </c>
      <c r="K20" s="48"/>
      <c r="L20" s="65">
        <f>SUM(L21:L26)</f>
        <v>0</v>
      </c>
      <c r="M20" s="45">
        <f t="shared" ref="M20:W20" si="4">SUM(M21:M26)</f>
        <v>2</v>
      </c>
      <c r="N20" s="45">
        <f t="shared" si="4"/>
        <v>0</v>
      </c>
      <c r="O20" s="65">
        <f t="shared" si="4"/>
        <v>0</v>
      </c>
      <c r="P20" s="45">
        <f t="shared" si="4"/>
        <v>1</v>
      </c>
      <c r="Q20" s="45">
        <f t="shared" si="4"/>
        <v>2</v>
      </c>
      <c r="R20" s="65">
        <f t="shared" si="4"/>
        <v>0</v>
      </c>
      <c r="S20" s="45">
        <f t="shared" si="4"/>
        <v>1</v>
      </c>
      <c r="T20" s="45">
        <f t="shared" si="4"/>
        <v>0</v>
      </c>
      <c r="U20" s="65">
        <f t="shared" si="4"/>
        <v>1</v>
      </c>
      <c r="V20" s="45">
        <f t="shared" si="4"/>
        <v>0</v>
      </c>
      <c r="W20" s="49">
        <f t="shared" si="4"/>
        <v>0</v>
      </c>
    </row>
    <row r="21" spans="2:23" ht="15.75" customHeight="1">
      <c r="B21" s="9"/>
      <c r="C21" s="10" t="s">
        <v>41</v>
      </c>
      <c r="D21" s="10" t="s">
        <v>18</v>
      </c>
      <c r="E21" s="10" t="s">
        <v>19</v>
      </c>
      <c r="F21" s="10" t="s">
        <v>54</v>
      </c>
      <c r="G21" s="11">
        <v>1</v>
      </c>
      <c r="H21" s="12">
        <v>25000</v>
      </c>
      <c r="I21" s="64">
        <v>45778</v>
      </c>
      <c r="J21" s="11">
        <v>30</v>
      </c>
      <c r="K21" s="64">
        <f t="shared" ref="K21:K26" si="5">I21-J21</f>
        <v>45748</v>
      </c>
      <c r="L21" s="73">
        <f>IF($I21=L$11,$G21,0)</f>
        <v>0</v>
      </c>
      <c r="M21" s="74">
        <f t="shared" ref="M21:W25" si="6">IF($I21=M$11,$G21,0)</f>
        <v>0</v>
      </c>
      <c r="N21" s="75">
        <f t="shared" si="6"/>
        <v>0</v>
      </c>
      <c r="O21" s="73">
        <f t="shared" si="6"/>
        <v>0</v>
      </c>
      <c r="P21" s="74">
        <f t="shared" si="6"/>
        <v>1</v>
      </c>
      <c r="Q21" s="75">
        <f t="shared" si="6"/>
        <v>0</v>
      </c>
      <c r="R21" s="73">
        <f t="shared" si="6"/>
        <v>0</v>
      </c>
      <c r="S21" s="74">
        <f t="shared" si="6"/>
        <v>0</v>
      </c>
      <c r="T21" s="75">
        <f t="shared" si="6"/>
        <v>0</v>
      </c>
      <c r="U21" s="73">
        <f t="shared" si="6"/>
        <v>0</v>
      </c>
      <c r="V21" s="74">
        <f t="shared" si="6"/>
        <v>0</v>
      </c>
      <c r="W21" s="75">
        <f t="shared" si="6"/>
        <v>0</v>
      </c>
    </row>
    <row r="22" spans="2:23" ht="15.75" customHeight="1">
      <c r="B22" s="19"/>
      <c r="C22" s="10" t="s">
        <v>42</v>
      </c>
      <c r="D22" s="10" t="s">
        <v>20</v>
      </c>
      <c r="E22" s="10" t="s">
        <v>21</v>
      </c>
      <c r="F22" s="10" t="s">
        <v>54</v>
      </c>
      <c r="G22" s="11">
        <v>2</v>
      </c>
      <c r="H22" s="12">
        <v>40000</v>
      </c>
      <c r="I22" s="64">
        <v>45689</v>
      </c>
      <c r="J22" s="11">
        <v>60</v>
      </c>
      <c r="K22" s="64">
        <f t="shared" si="5"/>
        <v>45629</v>
      </c>
      <c r="L22" s="14">
        <f t="shared" ref="L22:L25" si="7">IF($I22=L$11,$G22,0)</f>
        <v>0</v>
      </c>
      <c r="M22" s="11">
        <f t="shared" si="6"/>
        <v>2</v>
      </c>
      <c r="N22" s="15">
        <f t="shared" si="6"/>
        <v>0</v>
      </c>
      <c r="O22" s="14">
        <f t="shared" si="6"/>
        <v>0</v>
      </c>
      <c r="P22" s="11">
        <f t="shared" si="6"/>
        <v>0</v>
      </c>
      <c r="Q22" s="15">
        <f t="shared" si="6"/>
        <v>0</v>
      </c>
      <c r="R22" s="14">
        <f t="shared" si="6"/>
        <v>0</v>
      </c>
      <c r="S22" s="11">
        <f t="shared" si="6"/>
        <v>0</v>
      </c>
      <c r="T22" s="15">
        <f t="shared" si="6"/>
        <v>0</v>
      </c>
      <c r="U22" s="14">
        <f t="shared" si="6"/>
        <v>0</v>
      </c>
      <c r="V22" s="11">
        <f t="shared" si="6"/>
        <v>0</v>
      </c>
      <c r="W22" s="15">
        <f t="shared" si="6"/>
        <v>0</v>
      </c>
    </row>
    <row r="23" spans="2:23" ht="15.75" customHeight="1">
      <c r="B23" s="19"/>
      <c r="C23" s="10" t="s">
        <v>43</v>
      </c>
      <c r="D23" s="10" t="s">
        <v>23</v>
      </c>
      <c r="E23" s="10" t="s">
        <v>21</v>
      </c>
      <c r="F23" s="10" t="s">
        <v>54</v>
      </c>
      <c r="G23" s="11">
        <v>2</v>
      </c>
      <c r="H23" s="12">
        <v>60000</v>
      </c>
      <c r="I23" s="64">
        <v>45809</v>
      </c>
      <c r="J23" s="11">
        <v>60</v>
      </c>
      <c r="K23" s="64">
        <f t="shared" si="5"/>
        <v>45749</v>
      </c>
      <c r="L23" s="14">
        <f t="shared" si="7"/>
        <v>0</v>
      </c>
      <c r="M23" s="11">
        <f t="shared" si="6"/>
        <v>0</v>
      </c>
      <c r="N23" s="15">
        <f t="shared" si="6"/>
        <v>0</v>
      </c>
      <c r="O23" s="14">
        <f t="shared" si="6"/>
        <v>0</v>
      </c>
      <c r="P23" s="11">
        <f t="shared" si="6"/>
        <v>0</v>
      </c>
      <c r="Q23" s="15">
        <f t="shared" si="6"/>
        <v>2</v>
      </c>
      <c r="R23" s="14">
        <f t="shared" si="6"/>
        <v>0</v>
      </c>
      <c r="S23" s="11">
        <f t="shared" si="6"/>
        <v>0</v>
      </c>
      <c r="T23" s="15">
        <f t="shared" si="6"/>
        <v>0</v>
      </c>
      <c r="U23" s="14">
        <f t="shared" si="6"/>
        <v>0</v>
      </c>
      <c r="V23" s="11">
        <f t="shared" si="6"/>
        <v>0</v>
      </c>
      <c r="W23" s="15">
        <f t="shared" si="6"/>
        <v>0</v>
      </c>
    </row>
    <row r="24" spans="2:23" ht="15.75" customHeight="1">
      <c r="B24" s="19"/>
      <c r="C24" s="10" t="s">
        <v>44</v>
      </c>
      <c r="D24" s="10" t="s">
        <v>25</v>
      </c>
      <c r="E24" s="10" t="s">
        <v>21</v>
      </c>
      <c r="F24" s="10" t="s">
        <v>54</v>
      </c>
      <c r="G24" s="11">
        <v>1</v>
      </c>
      <c r="H24" s="12">
        <v>80000</v>
      </c>
      <c r="I24" s="64">
        <v>45870</v>
      </c>
      <c r="J24" s="11">
        <v>60</v>
      </c>
      <c r="K24" s="64">
        <f t="shared" si="5"/>
        <v>45810</v>
      </c>
      <c r="L24" s="14">
        <f t="shared" si="7"/>
        <v>0</v>
      </c>
      <c r="M24" s="11">
        <f t="shared" si="6"/>
        <v>0</v>
      </c>
      <c r="N24" s="15">
        <f t="shared" si="6"/>
        <v>0</v>
      </c>
      <c r="O24" s="14">
        <f t="shared" si="6"/>
        <v>0</v>
      </c>
      <c r="P24" s="11">
        <f t="shared" si="6"/>
        <v>0</v>
      </c>
      <c r="Q24" s="15">
        <f t="shared" si="6"/>
        <v>0</v>
      </c>
      <c r="R24" s="14">
        <f t="shared" si="6"/>
        <v>0</v>
      </c>
      <c r="S24" s="11">
        <f t="shared" si="6"/>
        <v>1</v>
      </c>
      <c r="T24" s="15">
        <f t="shared" si="6"/>
        <v>0</v>
      </c>
      <c r="U24" s="14">
        <f t="shared" si="6"/>
        <v>0</v>
      </c>
      <c r="V24" s="11">
        <f t="shared" si="6"/>
        <v>0</v>
      </c>
      <c r="W24" s="15">
        <f t="shared" si="6"/>
        <v>0</v>
      </c>
    </row>
    <row r="25" spans="2:23" ht="15.75" customHeight="1">
      <c r="B25" s="19"/>
      <c r="C25" s="10" t="s">
        <v>45</v>
      </c>
      <c r="D25" s="10" t="s">
        <v>27</v>
      </c>
      <c r="E25" s="10" t="s">
        <v>21</v>
      </c>
      <c r="F25" s="10" t="s">
        <v>55</v>
      </c>
      <c r="G25" s="11">
        <v>1</v>
      </c>
      <c r="H25" s="12">
        <v>100000</v>
      </c>
      <c r="I25" s="64">
        <v>45931</v>
      </c>
      <c r="J25" s="11">
        <v>90</v>
      </c>
      <c r="K25" s="64">
        <f>I25-J25</f>
        <v>45841</v>
      </c>
      <c r="L25" s="14">
        <f t="shared" si="7"/>
        <v>0</v>
      </c>
      <c r="M25" s="11">
        <f t="shared" si="6"/>
        <v>0</v>
      </c>
      <c r="N25" s="15">
        <f t="shared" si="6"/>
        <v>0</v>
      </c>
      <c r="O25" s="14">
        <f t="shared" si="6"/>
        <v>0</v>
      </c>
      <c r="P25" s="11">
        <f t="shared" si="6"/>
        <v>0</v>
      </c>
      <c r="Q25" s="15">
        <f t="shared" si="6"/>
        <v>0</v>
      </c>
      <c r="R25" s="14">
        <f t="shared" si="6"/>
        <v>0</v>
      </c>
      <c r="S25" s="11">
        <f t="shared" si="6"/>
        <v>0</v>
      </c>
      <c r="T25" s="15">
        <f t="shared" si="6"/>
        <v>0</v>
      </c>
      <c r="U25" s="14">
        <f t="shared" si="6"/>
        <v>1</v>
      </c>
      <c r="V25" s="11">
        <f t="shared" si="6"/>
        <v>0</v>
      </c>
      <c r="W25" s="15">
        <f t="shared" si="6"/>
        <v>0</v>
      </c>
    </row>
    <row r="26" spans="2:23" ht="15.75" customHeight="1">
      <c r="B26" s="9"/>
      <c r="C26" s="16"/>
      <c r="D26" s="17"/>
      <c r="E26" s="17"/>
      <c r="F26" s="17"/>
      <c r="G26" s="11"/>
      <c r="H26" s="18"/>
      <c r="I26" s="64"/>
      <c r="J26" s="11"/>
      <c r="K26" s="64">
        <f t="shared" si="5"/>
        <v>0</v>
      </c>
      <c r="L26" s="14"/>
      <c r="M26" s="11"/>
      <c r="N26" s="15"/>
      <c r="O26" s="14"/>
      <c r="P26" s="11"/>
      <c r="Q26" s="15"/>
      <c r="R26" s="14"/>
      <c r="S26" s="11"/>
      <c r="T26" s="15"/>
      <c r="U26" s="14"/>
      <c r="V26" s="11"/>
      <c r="W26" s="15"/>
    </row>
    <row r="27" spans="2:23" ht="15.75" customHeight="1">
      <c r="B27" s="42" t="s">
        <v>29</v>
      </c>
      <c r="C27" s="43"/>
      <c r="D27" s="44"/>
      <c r="E27" s="44"/>
      <c r="F27" s="44"/>
      <c r="G27" s="45">
        <f>SUM(G28:G32)</f>
        <v>7</v>
      </c>
      <c r="H27" s="46"/>
      <c r="I27" s="47"/>
      <c r="J27" s="45">
        <f>AVERAGE(J28:J32)</f>
        <v>60</v>
      </c>
      <c r="K27" s="48"/>
      <c r="L27" s="65">
        <f>SUM(L28:L33)</f>
        <v>2</v>
      </c>
      <c r="M27" s="45">
        <f t="shared" ref="M27:W27" si="8">SUM(M28:M33)</f>
        <v>2</v>
      </c>
      <c r="N27" s="45">
        <f t="shared" si="8"/>
        <v>0</v>
      </c>
      <c r="O27" s="65">
        <f t="shared" si="8"/>
        <v>0</v>
      </c>
      <c r="P27" s="45">
        <f t="shared" si="8"/>
        <v>1</v>
      </c>
      <c r="Q27" s="45">
        <f t="shared" si="8"/>
        <v>0</v>
      </c>
      <c r="R27" s="65">
        <f t="shared" si="8"/>
        <v>0</v>
      </c>
      <c r="S27" s="45">
        <f t="shared" si="8"/>
        <v>1</v>
      </c>
      <c r="T27" s="45">
        <f t="shared" si="8"/>
        <v>0</v>
      </c>
      <c r="U27" s="79">
        <f t="shared" si="8"/>
        <v>0</v>
      </c>
      <c r="V27" s="80">
        <f t="shared" si="8"/>
        <v>0</v>
      </c>
      <c r="W27" s="81">
        <f t="shared" si="8"/>
        <v>1</v>
      </c>
    </row>
    <row r="28" spans="2:23" ht="15.75" customHeight="1">
      <c r="B28" s="9"/>
      <c r="C28" s="10" t="s">
        <v>47</v>
      </c>
      <c r="D28" s="10" t="s">
        <v>30</v>
      </c>
      <c r="E28" s="10" t="s">
        <v>19</v>
      </c>
      <c r="F28" s="10" t="s">
        <v>55</v>
      </c>
      <c r="G28" s="11">
        <f>1</f>
        <v>1</v>
      </c>
      <c r="H28" s="12">
        <v>25000</v>
      </c>
      <c r="I28" s="64">
        <v>45778</v>
      </c>
      <c r="J28" s="11">
        <v>30</v>
      </c>
      <c r="K28" s="64">
        <f t="shared" ref="K28:K32" si="9">I28-J28</f>
        <v>45748</v>
      </c>
      <c r="L28" s="73">
        <f>IF($I28=L$11,$G28,0)</f>
        <v>0</v>
      </c>
      <c r="M28" s="74">
        <f t="shared" ref="M28:W28" si="10">IF($I28=M$11,$G28,0)</f>
        <v>0</v>
      </c>
      <c r="N28" s="75">
        <f t="shared" si="10"/>
        <v>0</v>
      </c>
      <c r="O28" s="73">
        <f t="shared" si="10"/>
        <v>0</v>
      </c>
      <c r="P28" s="74">
        <f t="shared" si="10"/>
        <v>1</v>
      </c>
      <c r="Q28" s="75">
        <f t="shared" si="10"/>
        <v>0</v>
      </c>
      <c r="R28" s="73">
        <f t="shared" si="10"/>
        <v>0</v>
      </c>
      <c r="S28" s="74">
        <f t="shared" si="10"/>
        <v>0</v>
      </c>
      <c r="T28" s="75">
        <f t="shared" si="10"/>
        <v>0</v>
      </c>
      <c r="U28" s="82">
        <f t="shared" si="10"/>
        <v>0</v>
      </c>
      <c r="V28" s="83">
        <f t="shared" si="10"/>
        <v>0</v>
      </c>
      <c r="W28" s="84">
        <f t="shared" si="10"/>
        <v>0</v>
      </c>
    </row>
    <row r="29" spans="2:23" ht="15.75" customHeight="1">
      <c r="B29" s="19"/>
      <c r="C29" s="10" t="s">
        <v>48</v>
      </c>
      <c r="D29" s="10" t="s">
        <v>20</v>
      </c>
      <c r="E29" s="10" t="s">
        <v>21</v>
      </c>
      <c r="F29" s="10" t="s">
        <v>55</v>
      </c>
      <c r="G29" s="11">
        <v>2</v>
      </c>
      <c r="H29" s="12">
        <v>40000</v>
      </c>
      <c r="I29" s="64">
        <v>45689</v>
      </c>
      <c r="J29" s="11">
        <v>60</v>
      </c>
      <c r="K29" s="64">
        <f t="shared" si="9"/>
        <v>45629</v>
      </c>
      <c r="L29" s="14">
        <f t="shared" ref="L29:W32" si="11">IF($I29=L$11,$G29,0)</f>
        <v>0</v>
      </c>
      <c r="M29" s="11">
        <f t="shared" si="11"/>
        <v>2</v>
      </c>
      <c r="N29" s="15">
        <f t="shared" si="11"/>
        <v>0</v>
      </c>
      <c r="O29" s="14">
        <f t="shared" si="11"/>
        <v>0</v>
      </c>
      <c r="P29" s="11">
        <f t="shared" si="11"/>
        <v>0</v>
      </c>
      <c r="Q29" s="15">
        <f t="shared" si="11"/>
        <v>0</v>
      </c>
      <c r="R29" s="14">
        <f t="shared" si="11"/>
        <v>0</v>
      </c>
      <c r="S29" s="11">
        <f t="shared" si="11"/>
        <v>0</v>
      </c>
      <c r="T29" s="15">
        <f t="shared" si="11"/>
        <v>0</v>
      </c>
      <c r="U29" s="14">
        <f t="shared" si="11"/>
        <v>0</v>
      </c>
      <c r="V29" s="11">
        <f t="shared" si="11"/>
        <v>0</v>
      </c>
      <c r="W29" s="15">
        <f t="shared" si="11"/>
        <v>0</v>
      </c>
    </row>
    <row r="30" spans="2:23" ht="15.75" customHeight="1">
      <c r="B30" s="19"/>
      <c r="C30" s="10" t="s">
        <v>49</v>
      </c>
      <c r="D30" s="10" t="s">
        <v>23</v>
      </c>
      <c r="E30" s="10" t="s">
        <v>21</v>
      </c>
      <c r="F30" s="10" t="s">
        <v>54</v>
      </c>
      <c r="G30" s="11">
        <v>2</v>
      </c>
      <c r="H30" s="12">
        <v>60000</v>
      </c>
      <c r="I30" s="64">
        <v>45658</v>
      </c>
      <c r="J30" s="11">
        <v>60</v>
      </c>
      <c r="K30" s="64">
        <f t="shared" si="9"/>
        <v>45598</v>
      </c>
      <c r="L30" s="14">
        <f t="shared" si="11"/>
        <v>2</v>
      </c>
      <c r="M30" s="11">
        <f t="shared" si="11"/>
        <v>0</v>
      </c>
      <c r="N30" s="15">
        <f t="shared" si="11"/>
        <v>0</v>
      </c>
      <c r="O30" s="14">
        <f t="shared" si="11"/>
        <v>0</v>
      </c>
      <c r="P30" s="11">
        <f t="shared" si="11"/>
        <v>0</v>
      </c>
      <c r="Q30" s="15">
        <f t="shared" si="11"/>
        <v>0</v>
      </c>
      <c r="R30" s="14">
        <f t="shared" si="11"/>
        <v>0</v>
      </c>
      <c r="S30" s="11">
        <f t="shared" si="11"/>
        <v>0</v>
      </c>
      <c r="T30" s="15">
        <f t="shared" si="11"/>
        <v>0</v>
      </c>
      <c r="U30" s="14">
        <f t="shared" si="11"/>
        <v>0</v>
      </c>
      <c r="V30" s="11">
        <f t="shared" si="11"/>
        <v>0</v>
      </c>
      <c r="W30" s="15">
        <f t="shared" si="11"/>
        <v>0</v>
      </c>
    </row>
    <row r="31" spans="2:23" ht="15.75" customHeight="1">
      <c r="B31" s="19"/>
      <c r="C31" s="10" t="s">
        <v>50</v>
      </c>
      <c r="D31" s="10" t="s">
        <v>25</v>
      </c>
      <c r="E31" s="10" t="s">
        <v>21</v>
      </c>
      <c r="F31" s="10" t="s">
        <v>56</v>
      </c>
      <c r="G31" s="11">
        <v>1</v>
      </c>
      <c r="H31" s="12">
        <v>80000</v>
      </c>
      <c r="I31" s="64">
        <v>45992</v>
      </c>
      <c r="J31" s="11">
        <v>60</v>
      </c>
      <c r="K31" s="64">
        <f t="shared" si="9"/>
        <v>45932</v>
      </c>
      <c r="L31" s="14">
        <f t="shared" si="11"/>
        <v>0</v>
      </c>
      <c r="M31" s="11">
        <f t="shared" si="11"/>
        <v>0</v>
      </c>
      <c r="N31" s="15">
        <f t="shared" si="11"/>
        <v>0</v>
      </c>
      <c r="O31" s="14">
        <f t="shared" si="11"/>
        <v>0</v>
      </c>
      <c r="P31" s="11">
        <f t="shared" si="11"/>
        <v>0</v>
      </c>
      <c r="Q31" s="15">
        <f t="shared" si="11"/>
        <v>0</v>
      </c>
      <c r="R31" s="14">
        <f t="shared" si="11"/>
        <v>0</v>
      </c>
      <c r="S31" s="11">
        <f t="shared" si="11"/>
        <v>0</v>
      </c>
      <c r="T31" s="15">
        <f t="shared" si="11"/>
        <v>0</v>
      </c>
      <c r="U31" s="14">
        <f t="shared" si="11"/>
        <v>0</v>
      </c>
      <c r="V31" s="11">
        <f t="shared" si="11"/>
        <v>0</v>
      </c>
      <c r="W31" s="15">
        <f t="shared" si="11"/>
        <v>1</v>
      </c>
    </row>
    <row r="32" spans="2:23" ht="15.75" customHeight="1">
      <c r="B32" s="19"/>
      <c r="C32" s="10" t="s">
        <v>51</v>
      </c>
      <c r="D32" s="10" t="s">
        <v>27</v>
      </c>
      <c r="E32" s="10" t="s">
        <v>21</v>
      </c>
      <c r="F32" s="10"/>
      <c r="G32" s="11">
        <v>1</v>
      </c>
      <c r="H32" s="12">
        <v>100000</v>
      </c>
      <c r="I32" s="64">
        <v>45870</v>
      </c>
      <c r="J32" s="11">
        <v>90</v>
      </c>
      <c r="K32" s="64">
        <f t="shared" si="9"/>
        <v>45780</v>
      </c>
      <c r="L32" s="14">
        <f t="shared" si="11"/>
        <v>0</v>
      </c>
      <c r="M32" s="11">
        <f t="shared" si="11"/>
        <v>0</v>
      </c>
      <c r="N32" s="15">
        <f t="shared" si="11"/>
        <v>0</v>
      </c>
      <c r="O32" s="14">
        <f t="shared" si="11"/>
        <v>0</v>
      </c>
      <c r="P32" s="11">
        <f t="shared" si="11"/>
        <v>0</v>
      </c>
      <c r="Q32" s="15">
        <f t="shared" si="11"/>
        <v>0</v>
      </c>
      <c r="R32" s="14">
        <f t="shared" si="11"/>
        <v>0</v>
      </c>
      <c r="S32" s="11">
        <f t="shared" si="11"/>
        <v>1</v>
      </c>
      <c r="T32" s="15">
        <f t="shared" si="11"/>
        <v>0</v>
      </c>
      <c r="U32" s="14">
        <f t="shared" si="11"/>
        <v>0</v>
      </c>
      <c r="V32" s="11">
        <f t="shared" si="11"/>
        <v>0</v>
      </c>
      <c r="W32" s="15">
        <f t="shared" si="11"/>
        <v>0</v>
      </c>
    </row>
    <row r="33" spans="2:23" ht="15.75" customHeight="1">
      <c r="B33" s="9"/>
      <c r="C33" s="17"/>
      <c r="D33" s="17"/>
      <c r="E33" s="17"/>
      <c r="F33" s="17"/>
      <c r="G33" s="11"/>
      <c r="H33" s="18"/>
      <c r="I33" s="64"/>
      <c r="J33" s="11"/>
      <c r="K33" s="64"/>
      <c r="L33" s="76"/>
      <c r="M33" s="77"/>
      <c r="N33" s="78"/>
      <c r="O33" s="76"/>
      <c r="P33" s="77"/>
      <c r="Q33" s="78"/>
      <c r="R33" s="76"/>
      <c r="S33" s="77"/>
      <c r="T33" s="78"/>
      <c r="U33" s="85"/>
      <c r="V33" s="86"/>
      <c r="W33" s="87"/>
    </row>
    <row r="34" spans="2:23" ht="15.75" customHeight="1">
      <c r="B34" s="42" t="s">
        <v>31</v>
      </c>
      <c r="C34" s="44"/>
      <c r="D34" s="44"/>
      <c r="E34" s="44"/>
      <c r="F34" s="44"/>
      <c r="G34" s="48"/>
      <c r="H34" s="46"/>
      <c r="I34" s="47"/>
      <c r="J34" s="48"/>
      <c r="K34" s="48"/>
      <c r="L34" s="88">
        <f>SUM(L35:L36)</f>
        <v>0</v>
      </c>
      <c r="M34" s="45">
        <f t="shared" ref="M34:W34" si="12">SUM(M35:M36)</f>
        <v>0</v>
      </c>
      <c r="N34" s="49">
        <f t="shared" si="12"/>
        <v>0</v>
      </c>
      <c r="O34" s="45">
        <f t="shared" si="12"/>
        <v>0</v>
      </c>
      <c r="P34" s="45">
        <f t="shared" si="12"/>
        <v>0</v>
      </c>
      <c r="Q34" s="49">
        <f t="shared" si="12"/>
        <v>0</v>
      </c>
      <c r="R34" s="45">
        <f t="shared" si="12"/>
        <v>0</v>
      </c>
      <c r="S34" s="45">
        <f t="shared" si="12"/>
        <v>0</v>
      </c>
      <c r="T34" s="49">
        <f t="shared" si="12"/>
        <v>0</v>
      </c>
      <c r="U34" s="67">
        <f t="shared" si="12"/>
        <v>0</v>
      </c>
      <c r="V34" s="67">
        <f t="shared" si="12"/>
        <v>0</v>
      </c>
      <c r="W34" s="68">
        <f t="shared" si="12"/>
        <v>0</v>
      </c>
    </row>
    <row r="35" spans="2:23" ht="15.75" customHeight="1">
      <c r="B35" s="19"/>
      <c r="C35" s="10" t="s">
        <v>32</v>
      </c>
      <c r="D35" s="10" t="s">
        <v>33</v>
      </c>
      <c r="E35" s="10" t="s">
        <v>34</v>
      </c>
      <c r="F35" s="10"/>
      <c r="G35" s="11"/>
      <c r="H35" s="20"/>
      <c r="I35" s="13" t="s">
        <v>34</v>
      </c>
      <c r="J35" s="11"/>
      <c r="K35" s="11" t="s">
        <v>34</v>
      </c>
      <c r="L35" s="14"/>
      <c r="M35" s="11"/>
      <c r="N35" s="15"/>
      <c r="O35" s="11"/>
      <c r="P35" s="11"/>
      <c r="Q35" s="11"/>
      <c r="R35" s="14"/>
      <c r="S35" s="11"/>
      <c r="T35" s="15"/>
      <c r="U35" s="14"/>
      <c r="V35" s="11"/>
      <c r="W35" s="15"/>
    </row>
    <row r="36" spans="2:23" ht="15.75" customHeight="1" thickBot="1">
      <c r="B36" s="21"/>
      <c r="C36" s="22"/>
      <c r="D36" s="22"/>
      <c r="E36" s="22"/>
      <c r="F36" s="22"/>
      <c r="G36" s="23"/>
      <c r="H36" s="24"/>
      <c r="I36" s="25"/>
      <c r="J36" s="23"/>
      <c r="K36" s="23"/>
      <c r="L36" s="26"/>
      <c r="M36" s="23"/>
      <c r="N36" s="27"/>
      <c r="O36" s="23"/>
      <c r="P36" s="23"/>
      <c r="Q36" s="23"/>
      <c r="R36" s="26"/>
      <c r="S36" s="23"/>
      <c r="T36" s="27"/>
      <c r="U36" s="26"/>
      <c r="V36" s="23"/>
      <c r="W36" s="27"/>
    </row>
    <row r="37" spans="2:23" ht="15.75" customHeight="1" thickTop="1">
      <c r="B37" s="28" t="s">
        <v>35</v>
      </c>
      <c r="C37" s="29"/>
      <c r="D37" s="29"/>
      <c r="E37" s="29"/>
      <c r="F37" s="29"/>
      <c r="G37" s="30">
        <f>SUM(G12+G20+G27+G35)</f>
        <v>23</v>
      </c>
      <c r="H37" s="31"/>
      <c r="I37" s="32"/>
      <c r="J37" s="30"/>
      <c r="K37" s="30"/>
      <c r="L37" s="33">
        <f>SUM(L12+L20+L27+L35)</f>
        <v>4</v>
      </c>
      <c r="M37" s="30">
        <f t="shared" ref="M37:W37" si="13">SUM(M12+M20+M27+M35)</f>
        <v>4</v>
      </c>
      <c r="N37" s="34">
        <f t="shared" si="13"/>
        <v>0</v>
      </c>
      <c r="O37" s="30">
        <f t="shared" si="13"/>
        <v>2</v>
      </c>
      <c r="P37" s="30">
        <f t="shared" si="13"/>
        <v>2</v>
      </c>
      <c r="Q37" s="30">
        <f t="shared" si="13"/>
        <v>3</v>
      </c>
      <c r="R37" s="33">
        <f t="shared" si="13"/>
        <v>0</v>
      </c>
      <c r="S37" s="30">
        <f t="shared" si="13"/>
        <v>2</v>
      </c>
      <c r="T37" s="34">
        <f t="shared" si="13"/>
        <v>2</v>
      </c>
      <c r="U37" s="33">
        <f t="shared" si="13"/>
        <v>3</v>
      </c>
      <c r="V37" s="30">
        <f t="shared" si="13"/>
        <v>0</v>
      </c>
      <c r="W37" s="34">
        <f t="shared" si="13"/>
        <v>1</v>
      </c>
    </row>
    <row r="38" spans="2:23" ht="15.75" customHeight="1">
      <c r="H38" s="1"/>
    </row>
    <row r="39" spans="2:23" ht="15.75" customHeight="1">
      <c r="B39" s="40" t="s">
        <v>36</v>
      </c>
      <c r="C39" s="41"/>
      <c r="H39" s="1"/>
    </row>
    <row r="40" spans="2:23" ht="15.75" customHeight="1">
      <c r="B40" s="51" t="s">
        <v>6</v>
      </c>
      <c r="C40" s="51">
        <f>SUM(L37:N37)</f>
        <v>8</v>
      </c>
      <c r="H40" s="1"/>
    </row>
    <row r="41" spans="2:23" ht="15.75" customHeight="1">
      <c r="B41" s="51" t="s">
        <v>7</v>
      </c>
      <c r="C41" s="51">
        <f>SUM(O37:Q37)</f>
        <v>7</v>
      </c>
      <c r="H41" s="1"/>
    </row>
    <row r="42" spans="2:23" ht="15.75" customHeight="1">
      <c r="B42" s="51" t="s">
        <v>8</v>
      </c>
      <c r="C42" s="51">
        <f>SUM(R37:T37)</f>
        <v>4</v>
      </c>
      <c r="H42" s="1"/>
    </row>
    <row r="43" spans="2:23" ht="15.75" customHeight="1">
      <c r="B43" s="51" t="s">
        <v>9</v>
      </c>
      <c r="C43" s="51">
        <f>SUM(U37:W37)</f>
        <v>4</v>
      </c>
      <c r="H43" s="1"/>
    </row>
    <row r="44" spans="2:23" ht="15.75" customHeight="1">
      <c r="H44" s="1"/>
    </row>
    <row r="45" spans="2:23" ht="15.75" customHeight="1">
      <c r="H45" s="1"/>
    </row>
    <row r="46" spans="2:23" ht="15.75" customHeight="1">
      <c r="H46" s="1"/>
    </row>
    <row r="47" spans="2:23" ht="15.75" customHeight="1">
      <c r="H47" s="1"/>
    </row>
    <row r="48" spans="2:23" ht="15.75" customHeight="1">
      <c r="H48" s="1"/>
    </row>
    <row r="49" spans="8:8" ht="15.75" customHeight="1">
      <c r="H49" s="1"/>
    </row>
    <row r="50" spans="8:8" ht="15.75" customHeight="1">
      <c r="H50" s="1"/>
    </row>
    <row r="51" spans="8:8" ht="15.75" customHeight="1">
      <c r="H51" s="1"/>
    </row>
    <row r="52" spans="8:8" ht="15.75" customHeight="1">
      <c r="H52" s="1"/>
    </row>
    <row r="53" spans="8:8" ht="15.75" customHeight="1">
      <c r="H53" s="1"/>
    </row>
    <row r="54" spans="8:8" ht="15.75" customHeight="1">
      <c r="H54" s="1"/>
    </row>
    <row r="55" spans="8:8" ht="15.75" customHeight="1">
      <c r="H55" s="1"/>
    </row>
    <row r="56" spans="8:8" ht="15.75" customHeight="1">
      <c r="H56" s="1"/>
    </row>
    <row r="57" spans="8:8" ht="15.75" customHeight="1">
      <c r="H57" s="1"/>
    </row>
    <row r="58" spans="8:8" ht="15.75" customHeight="1">
      <c r="H58" s="1"/>
    </row>
    <row r="59" spans="8:8" ht="15.75" customHeight="1">
      <c r="H59" s="1"/>
    </row>
    <row r="60" spans="8:8" ht="15.75" customHeight="1">
      <c r="H60" s="1"/>
    </row>
    <row r="61" spans="8:8" ht="15.75" customHeight="1">
      <c r="H61" s="1"/>
    </row>
    <row r="62" spans="8:8" ht="15.75" customHeight="1">
      <c r="H62" s="1"/>
    </row>
    <row r="63" spans="8:8" ht="15.75" customHeight="1">
      <c r="H63" s="1"/>
    </row>
    <row r="64" spans="8:8" ht="13">
      <c r="H64" s="1"/>
    </row>
    <row r="65" spans="8:8" ht="13">
      <c r="H65" s="1"/>
    </row>
    <row r="66" spans="8:8" ht="13">
      <c r="H66" s="1"/>
    </row>
    <row r="67" spans="8:8" ht="13">
      <c r="H67" s="1"/>
    </row>
    <row r="68" spans="8:8" ht="13">
      <c r="H68" s="1"/>
    </row>
    <row r="69" spans="8:8" ht="13">
      <c r="H69" s="1"/>
    </row>
    <row r="70" spans="8:8" ht="13">
      <c r="H70" s="1"/>
    </row>
    <row r="71" spans="8:8" ht="13">
      <c r="H71" s="1"/>
    </row>
    <row r="72" spans="8:8" ht="13">
      <c r="H72" s="1"/>
    </row>
    <row r="73" spans="8:8" ht="13">
      <c r="H73" s="1"/>
    </row>
    <row r="74" spans="8:8" ht="13">
      <c r="H74" s="1"/>
    </row>
    <row r="75" spans="8:8" ht="13">
      <c r="H75" s="1"/>
    </row>
    <row r="76" spans="8:8" ht="13">
      <c r="H76" s="1"/>
    </row>
    <row r="77" spans="8:8" ht="13">
      <c r="H77" s="1"/>
    </row>
    <row r="78" spans="8:8" ht="13">
      <c r="H78" s="1"/>
    </row>
    <row r="79" spans="8:8" ht="13">
      <c r="H79" s="1"/>
    </row>
    <row r="80" spans="8:8" ht="13">
      <c r="H80" s="1"/>
    </row>
    <row r="81" spans="8:8" ht="13">
      <c r="H81" s="1"/>
    </row>
    <row r="82" spans="8:8" ht="13">
      <c r="H82" s="1"/>
    </row>
    <row r="83" spans="8:8" ht="13">
      <c r="H83" s="1"/>
    </row>
    <row r="84" spans="8:8" ht="13">
      <c r="H84" s="1"/>
    </row>
    <row r="85" spans="8:8" ht="13">
      <c r="H85" s="1"/>
    </row>
    <row r="86" spans="8:8" ht="13">
      <c r="H86" s="1"/>
    </row>
    <row r="87" spans="8:8" ht="13">
      <c r="H87" s="1"/>
    </row>
    <row r="88" spans="8:8" ht="13">
      <c r="H88" s="1"/>
    </row>
    <row r="89" spans="8:8" ht="13">
      <c r="H89" s="1"/>
    </row>
    <row r="90" spans="8:8" ht="13">
      <c r="H90" s="1"/>
    </row>
    <row r="91" spans="8:8" ht="13">
      <c r="H91" s="1"/>
    </row>
    <row r="92" spans="8:8" ht="13">
      <c r="H92" s="1"/>
    </row>
    <row r="93" spans="8:8" ht="13">
      <c r="H93" s="1"/>
    </row>
    <row r="94" spans="8:8" ht="13">
      <c r="H94" s="1"/>
    </row>
    <row r="95" spans="8:8" ht="13">
      <c r="H95" s="1"/>
    </row>
    <row r="96" spans="8:8" ht="13">
      <c r="H96" s="1"/>
    </row>
    <row r="97" spans="8:8" ht="13">
      <c r="H97" s="1"/>
    </row>
    <row r="98" spans="8:8" ht="13">
      <c r="H98" s="1"/>
    </row>
    <row r="99" spans="8:8" ht="13">
      <c r="H99" s="1"/>
    </row>
    <row r="100" spans="8:8" ht="13">
      <c r="H100" s="1"/>
    </row>
    <row r="101" spans="8:8" ht="13">
      <c r="H101" s="1"/>
    </row>
    <row r="102" spans="8:8" ht="13">
      <c r="H102" s="1"/>
    </row>
    <row r="103" spans="8:8" ht="13">
      <c r="H103" s="1"/>
    </row>
    <row r="104" spans="8:8" ht="13">
      <c r="H104" s="1"/>
    </row>
    <row r="105" spans="8:8" ht="13">
      <c r="H105" s="1"/>
    </row>
    <row r="106" spans="8:8" ht="13">
      <c r="H106" s="1"/>
    </row>
    <row r="107" spans="8:8" ht="13">
      <c r="H107" s="1"/>
    </row>
    <row r="108" spans="8:8" ht="13">
      <c r="H108" s="1"/>
    </row>
    <row r="109" spans="8:8" ht="13">
      <c r="H109" s="1"/>
    </row>
    <row r="110" spans="8:8" ht="13">
      <c r="H110" s="1"/>
    </row>
    <row r="111" spans="8:8" ht="13">
      <c r="H111" s="1"/>
    </row>
    <row r="112" spans="8:8" ht="13">
      <c r="H112" s="1"/>
    </row>
    <row r="113" spans="8:8" ht="13">
      <c r="H113" s="1"/>
    </row>
    <row r="114" spans="8:8" ht="13">
      <c r="H114" s="1"/>
    </row>
    <row r="115" spans="8:8" ht="13">
      <c r="H115" s="1"/>
    </row>
    <row r="116" spans="8:8" ht="13">
      <c r="H116" s="1"/>
    </row>
    <row r="117" spans="8:8" ht="13">
      <c r="H117" s="1"/>
    </row>
    <row r="118" spans="8:8" ht="13">
      <c r="H118" s="1"/>
    </row>
    <row r="119" spans="8:8" ht="13">
      <c r="H119" s="1"/>
    </row>
    <row r="120" spans="8:8" ht="13">
      <c r="H120" s="1"/>
    </row>
    <row r="121" spans="8:8" ht="13">
      <c r="H121" s="1"/>
    </row>
    <row r="122" spans="8:8" ht="13">
      <c r="H122" s="1"/>
    </row>
    <row r="123" spans="8:8" ht="13">
      <c r="H123" s="1"/>
    </row>
    <row r="124" spans="8:8" ht="13">
      <c r="H124" s="1"/>
    </row>
    <row r="125" spans="8:8" ht="13">
      <c r="H125" s="1"/>
    </row>
    <row r="126" spans="8:8" ht="13">
      <c r="H126" s="1"/>
    </row>
    <row r="127" spans="8:8" ht="13">
      <c r="H127" s="1"/>
    </row>
    <row r="128" spans="8:8" ht="13">
      <c r="H128" s="1"/>
    </row>
    <row r="129" spans="8:8" ht="13">
      <c r="H129" s="1"/>
    </row>
    <row r="130" spans="8:8" ht="13">
      <c r="H130" s="1"/>
    </row>
    <row r="131" spans="8:8" ht="13">
      <c r="H131" s="1"/>
    </row>
    <row r="132" spans="8:8" ht="13">
      <c r="H132" s="1"/>
    </row>
    <row r="133" spans="8:8" ht="13">
      <c r="H133" s="1"/>
    </row>
    <row r="134" spans="8:8" ht="13">
      <c r="H134" s="1"/>
    </row>
    <row r="135" spans="8:8" ht="13">
      <c r="H135" s="1"/>
    </row>
    <row r="136" spans="8:8" ht="13">
      <c r="H136" s="1"/>
    </row>
    <row r="137" spans="8:8" ht="13">
      <c r="H137" s="1"/>
    </row>
    <row r="138" spans="8:8" ht="13">
      <c r="H138" s="1"/>
    </row>
    <row r="139" spans="8:8" ht="13">
      <c r="H139" s="1"/>
    </row>
    <row r="140" spans="8:8" ht="13">
      <c r="H140" s="1"/>
    </row>
    <row r="141" spans="8:8" ht="13">
      <c r="H141" s="1"/>
    </row>
    <row r="142" spans="8:8" ht="13">
      <c r="H142" s="1"/>
    </row>
    <row r="143" spans="8:8" ht="13">
      <c r="H143" s="1"/>
    </row>
    <row r="144" spans="8:8" ht="13">
      <c r="H144" s="1"/>
    </row>
    <row r="145" spans="8:8" ht="13">
      <c r="H145" s="1"/>
    </row>
    <row r="146" spans="8:8" ht="13">
      <c r="H146" s="1"/>
    </row>
    <row r="147" spans="8:8" ht="13">
      <c r="H147" s="1"/>
    </row>
    <row r="148" spans="8:8" ht="13">
      <c r="H148" s="1"/>
    </row>
    <row r="149" spans="8:8" ht="13">
      <c r="H149" s="1"/>
    </row>
    <row r="150" spans="8:8" ht="13">
      <c r="H150" s="1"/>
    </row>
    <row r="151" spans="8:8" ht="13">
      <c r="H151" s="1"/>
    </row>
    <row r="152" spans="8:8" ht="13">
      <c r="H152" s="1"/>
    </row>
    <row r="153" spans="8:8" ht="13">
      <c r="H153" s="1"/>
    </row>
    <row r="154" spans="8:8" ht="13">
      <c r="H154" s="1"/>
    </row>
    <row r="155" spans="8:8" ht="13">
      <c r="H155" s="1"/>
    </row>
    <row r="156" spans="8:8" ht="13">
      <c r="H156" s="1"/>
    </row>
    <row r="157" spans="8:8" ht="13">
      <c r="H157" s="1"/>
    </row>
    <row r="158" spans="8:8" ht="13">
      <c r="H158" s="1"/>
    </row>
    <row r="159" spans="8:8" ht="13">
      <c r="H159" s="1"/>
    </row>
    <row r="160" spans="8:8" ht="13">
      <c r="H160" s="1"/>
    </row>
    <row r="161" spans="8:8" ht="13">
      <c r="H161" s="1"/>
    </row>
    <row r="162" spans="8:8" ht="13">
      <c r="H162" s="1"/>
    </row>
    <row r="163" spans="8:8" ht="13">
      <c r="H163" s="1"/>
    </row>
    <row r="164" spans="8:8" ht="13">
      <c r="H164" s="1"/>
    </row>
    <row r="165" spans="8:8" ht="13">
      <c r="H165" s="1"/>
    </row>
    <row r="166" spans="8:8" ht="13">
      <c r="H166" s="1"/>
    </row>
    <row r="167" spans="8:8" ht="13">
      <c r="H167" s="1"/>
    </row>
    <row r="168" spans="8:8" ht="13">
      <c r="H168" s="1"/>
    </row>
    <row r="169" spans="8:8" ht="13">
      <c r="H169" s="1"/>
    </row>
    <row r="170" spans="8:8" ht="13">
      <c r="H170" s="1"/>
    </row>
    <row r="171" spans="8:8" ht="13">
      <c r="H171" s="1"/>
    </row>
    <row r="172" spans="8:8" ht="13">
      <c r="H172" s="1"/>
    </row>
    <row r="173" spans="8:8" ht="13">
      <c r="H173" s="1"/>
    </row>
    <row r="174" spans="8:8" ht="13">
      <c r="H174" s="1"/>
    </row>
    <row r="175" spans="8:8" ht="13">
      <c r="H175" s="1"/>
    </row>
    <row r="176" spans="8:8" ht="13">
      <c r="H176" s="1"/>
    </row>
    <row r="177" spans="8:8" ht="13">
      <c r="H177" s="1"/>
    </row>
    <row r="178" spans="8:8" ht="13">
      <c r="H178" s="1"/>
    </row>
    <row r="179" spans="8:8" ht="13">
      <c r="H179" s="1"/>
    </row>
    <row r="180" spans="8:8" ht="13">
      <c r="H180" s="1"/>
    </row>
    <row r="181" spans="8:8" ht="13">
      <c r="H181" s="1"/>
    </row>
    <row r="182" spans="8:8" ht="13">
      <c r="H182" s="1"/>
    </row>
    <row r="183" spans="8:8" ht="13">
      <c r="H183" s="1"/>
    </row>
    <row r="184" spans="8:8" ht="13">
      <c r="H184" s="1"/>
    </row>
    <row r="185" spans="8:8" ht="13">
      <c r="H185" s="1"/>
    </row>
    <row r="186" spans="8:8" ht="13">
      <c r="H186" s="1"/>
    </row>
    <row r="187" spans="8:8" ht="13">
      <c r="H187" s="1"/>
    </row>
    <row r="188" spans="8:8" ht="13">
      <c r="H188" s="1"/>
    </row>
    <row r="189" spans="8:8" ht="13">
      <c r="H189" s="1"/>
    </row>
    <row r="190" spans="8:8" ht="13">
      <c r="H190" s="1"/>
    </row>
    <row r="191" spans="8:8" ht="13">
      <c r="H191" s="1"/>
    </row>
    <row r="192" spans="8:8" ht="13">
      <c r="H192" s="1"/>
    </row>
    <row r="193" spans="8:8" ht="13">
      <c r="H193" s="1"/>
    </row>
    <row r="194" spans="8:8" ht="13">
      <c r="H194" s="1"/>
    </row>
    <row r="195" spans="8:8" ht="13">
      <c r="H195" s="1"/>
    </row>
    <row r="196" spans="8:8" ht="13">
      <c r="H196" s="1"/>
    </row>
    <row r="197" spans="8:8" ht="13">
      <c r="H197" s="1"/>
    </row>
    <row r="198" spans="8:8" ht="13">
      <c r="H198" s="1"/>
    </row>
    <row r="199" spans="8:8" ht="13">
      <c r="H199" s="1"/>
    </row>
    <row r="200" spans="8:8" ht="13">
      <c r="H200" s="1"/>
    </row>
    <row r="201" spans="8:8" ht="13">
      <c r="H201" s="1"/>
    </row>
    <row r="202" spans="8:8" ht="13">
      <c r="H202" s="1"/>
    </row>
    <row r="203" spans="8:8" ht="13">
      <c r="H203" s="1"/>
    </row>
    <row r="204" spans="8:8" ht="13">
      <c r="H204" s="1"/>
    </row>
    <row r="205" spans="8:8" ht="13">
      <c r="H205" s="1"/>
    </row>
    <row r="206" spans="8:8" ht="13">
      <c r="H206" s="1"/>
    </row>
    <row r="207" spans="8:8" ht="13">
      <c r="H207" s="1"/>
    </row>
    <row r="208" spans="8:8" ht="13">
      <c r="H208" s="1"/>
    </row>
    <row r="209" spans="8:8" ht="13">
      <c r="H209" s="1"/>
    </row>
    <row r="210" spans="8:8" ht="13">
      <c r="H210" s="1"/>
    </row>
    <row r="211" spans="8:8" ht="13">
      <c r="H211" s="1"/>
    </row>
    <row r="212" spans="8:8" ht="13">
      <c r="H212" s="1"/>
    </row>
    <row r="213" spans="8:8" ht="13">
      <c r="H213" s="1"/>
    </row>
    <row r="214" spans="8:8" ht="13">
      <c r="H214" s="1"/>
    </row>
    <row r="215" spans="8:8" ht="13">
      <c r="H215" s="1"/>
    </row>
    <row r="216" spans="8:8" ht="13">
      <c r="H216" s="1"/>
    </row>
    <row r="217" spans="8:8" ht="13">
      <c r="H217" s="1"/>
    </row>
    <row r="218" spans="8:8" ht="13">
      <c r="H218" s="1"/>
    </row>
    <row r="219" spans="8:8" ht="13">
      <c r="H219" s="1"/>
    </row>
    <row r="220" spans="8:8" ht="13">
      <c r="H220" s="1"/>
    </row>
    <row r="221" spans="8:8" ht="13">
      <c r="H221" s="1"/>
    </row>
    <row r="222" spans="8:8" ht="13">
      <c r="H222" s="1"/>
    </row>
    <row r="223" spans="8:8" ht="13">
      <c r="H223" s="1"/>
    </row>
    <row r="224" spans="8:8" ht="13">
      <c r="H224" s="1"/>
    </row>
    <row r="225" spans="8:8" ht="13">
      <c r="H225" s="1"/>
    </row>
    <row r="226" spans="8:8" ht="13">
      <c r="H226" s="1"/>
    </row>
    <row r="227" spans="8:8" ht="13">
      <c r="H227" s="1"/>
    </row>
    <row r="228" spans="8:8" ht="13">
      <c r="H228" s="1"/>
    </row>
    <row r="229" spans="8:8" ht="13">
      <c r="H229" s="1"/>
    </row>
    <row r="230" spans="8:8" ht="13">
      <c r="H230" s="1"/>
    </row>
    <row r="231" spans="8:8" ht="13">
      <c r="H231" s="1"/>
    </row>
    <row r="232" spans="8:8" ht="13">
      <c r="H232" s="1"/>
    </row>
    <row r="233" spans="8:8" ht="13">
      <c r="H233" s="1"/>
    </row>
    <row r="234" spans="8:8" ht="13">
      <c r="H234" s="1"/>
    </row>
    <row r="235" spans="8:8" ht="13">
      <c r="H235" s="1"/>
    </row>
    <row r="236" spans="8:8" ht="13">
      <c r="H236" s="1"/>
    </row>
    <row r="237" spans="8:8" ht="13">
      <c r="H237" s="1"/>
    </row>
    <row r="238" spans="8:8" ht="13">
      <c r="H238" s="1"/>
    </row>
    <row r="239" spans="8:8" ht="13">
      <c r="H239" s="1"/>
    </row>
    <row r="240" spans="8:8" ht="13">
      <c r="H240" s="1"/>
    </row>
    <row r="241" spans="8:8" ht="13">
      <c r="H241" s="1"/>
    </row>
    <row r="242" spans="8:8" ht="13">
      <c r="H242" s="1"/>
    </row>
    <row r="243" spans="8:8" ht="13">
      <c r="H243" s="1"/>
    </row>
    <row r="244" spans="8:8" ht="13">
      <c r="H244" s="1"/>
    </row>
    <row r="245" spans="8:8" ht="13">
      <c r="H245" s="1"/>
    </row>
    <row r="246" spans="8:8" ht="13">
      <c r="H246" s="1"/>
    </row>
    <row r="247" spans="8:8" ht="13">
      <c r="H247" s="1"/>
    </row>
    <row r="248" spans="8:8" ht="13">
      <c r="H248" s="1"/>
    </row>
    <row r="249" spans="8:8" ht="13">
      <c r="H249" s="1"/>
    </row>
    <row r="250" spans="8:8" ht="13">
      <c r="H250" s="1"/>
    </row>
    <row r="251" spans="8:8" ht="13">
      <c r="H251" s="1"/>
    </row>
    <row r="252" spans="8:8" ht="13">
      <c r="H252" s="1"/>
    </row>
    <row r="253" spans="8:8" ht="13">
      <c r="H253" s="1"/>
    </row>
    <row r="254" spans="8:8" ht="13">
      <c r="H254" s="1"/>
    </row>
    <row r="255" spans="8:8" ht="13">
      <c r="H255" s="1"/>
    </row>
    <row r="256" spans="8:8" ht="13">
      <c r="H256" s="1"/>
    </row>
    <row r="257" spans="8:8" ht="13">
      <c r="H257" s="1"/>
    </row>
    <row r="258" spans="8:8" ht="13">
      <c r="H258" s="1"/>
    </row>
    <row r="259" spans="8:8" ht="13">
      <c r="H259" s="1"/>
    </row>
    <row r="260" spans="8:8" ht="13">
      <c r="H260" s="1"/>
    </row>
    <row r="261" spans="8:8" ht="13">
      <c r="H261" s="1"/>
    </row>
    <row r="262" spans="8:8" ht="13">
      <c r="H262" s="1"/>
    </row>
    <row r="263" spans="8:8" ht="13">
      <c r="H263" s="1"/>
    </row>
    <row r="264" spans="8:8" ht="13">
      <c r="H264" s="1"/>
    </row>
    <row r="265" spans="8:8" ht="13">
      <c r="H265" s="1"/>
    </row>
    <row r="266" spans="8:8" ht="13">
      <c r="H266" s="1"/>
    </row>
    <row r="267" spans="8:8" ht="13">
      <c r="H267" s="1"/>
    </row>
    <row r="268" spans="8:8" ht="13">
      <c r="H268" s="1"/>
    </row>
    <row r="269" spans="8:8" ht="13">
      <c r="H269" s="1"/>
    </row>
    <row r="270" spans="8:8" ht="13">
      <c r="H270" s="1"/>
    </row>
    <row r="271" spans="8:8" ht="13">
      <c r="H271" s="1"/>
    </row>
    <row r="272" spans="8:8" ht="13">
      <c r="H272" s="1"/>
    </row>
    <row r="273" spans="8:8" ht="13">
      <c r="H273" s="1"/>
    </row>
    <row r="274" spans="8:8" ht="13">
      <c r="H274" s="1"/>
    </row>
    <row r="275" spans="8:8" ht="13">
      <c r="H275" s="1"/>
    </row>
    <row r="276" spans="8:8" ht="13">
      <c r="H276" s="1"/>
    </row>
    <row r="277" spans="8:8" ht="13">
      <c r="H277" s="1"/>
    </row>
    <row r="278" spans="8:8" ht="13">
      <c r="H278" s="1"/>
    </row>
    <row r="279" spans="8:8" ht="13">
      <c r="H279" s="1"/>
    </row>
    <row r="280" spans="8:8" ht="13">
      <c r="H280" s="1"/>
    </row>
    <row r="281" spans="8:8" ht="13">
      <c r="H281" s="1"/>
    </row>
    <row r="282" spans="8:8" ht="13">
      <c r="H282" s="1"/>
    </row>
    <row r="283" spans="8:8" ht="13">
      <c r="H283" s="1"/>
    </row>
    <row r="284" spans="8:8" ht="13">
      <c r="H284" s="1"/>
    </row>
    <row r="285" spans="8:8" ht="13">
      <c r="H285" s="1"/>
    </row>
    <row r="286" spans="8:8" ht="13">
      <c r="H286" s="1"/>
    </row>
    <row r="287" spans="8:8" ht="13">
      <c r="H287" s="1"/>
    </row>
    <row r="288" spans="8:8" ht="13">
      <c r="H288" s="1"/>
    </row>
    <row r="289" spans="8:8" ht="13">
      <c r="H289" s="1"/>
    </row>
    <row r="290" spans="8:8" ht="13">
      <c r="H290" s="1"/>
    </row>
    <row r="291" spans="8:8" ht="13">
      <c r="H291" s="1"/>
    </row>
    <row r="292" spans="8:8" ht="13">
      <c r="H292" s="1"/>
    </row>
    <row r="293" spans="8:8" ht="13">
      <c r="H293" s="1"/>
    </row>
    <row r="294" spans="8:8" ht="13">
      <c r="H294" s="1"/>
    </row>
    <row r="295" spans="8:8" ht="13">
      <c r="H295" s="1"/>
    </row>
    <row r="296" spans="8:8" ht="13">
      <c r="H296" s="1"/>
    </row>
    <row r="297" spans="8:8" ht="13">
      <c r="H297" s="1"/>
    </row>
    <row r="298" spans="8:8" ht="13">
      <c r="H298" s="1"/>
    </row>
    <row r="299" spans="8:8" ht="13">
      <c r="H299" s="1"/>
    </row>
    <row r="300" spans="8:8" ht="13">
      <c r="H300" s="1"/>
    </row>
    <row r="301" spans="8:8" ht="13">
      <c r="H301" s="1"/>
    </row>
    <row r="302" spans="8:8" ht="13">
      <c r="H302" s="1"/>
    </row>
    <row r="303" spans="8:8" ht="13">
      <c r="H303" s="1"/>
    </row>
    <row r="304" spans="8:8" ht="13">
      <c r="H304" s="1"/>
    </row>
    <row r="305" spans="8:8" ht="13">
      <c r="H305" s="1"/>
    </row>
    <row r="306" spans="8:8" ht="13">
      <c r="H306" s="1"/>
    </row>
    <row r="307" spans="8:8" ht="13">
      <c r="H307" s="1"/>
    </row>
    <row r="308" spans="8:8" ht="13">
      <c r="H308" s="1"/>
    </row>
    <row r="309" spans="8:8" ht="13">
      <c r="H309" s="1"/>
    </row>
    <row r="310" spans="8:8" ht="13">
      <c r="H310" s="1"/>
    </row>
    <row r="311" spans="8:8" ht="13">
      <c r="H311" s="1"/>
    </row>
    <row r="312" spans="8:8" ht="13">
      <c r="H312" s="1"/>
    </row>
    <row r="313" spans="8:8" ht="13">
      <c r="H313" s="1"/>
    </row>
    <row r="314" spans="8:8" ht="13">
      <c r="H314" s="1"/>
    </row>
    <row r="315" spans="8:8" ht="13">
      <c r="H315" s="1"/>
    </row>
    <row r="316" spans="8:8" ht="13">
      <c r="H316" s="1"/>
    </row>
    <row r="317" spans="8:8" ht="13">
      <c r="H317" s="1"/>
    </row>
    <row r="318" spans="8:8" ht="13">
      <c r="H318" s="1"/>
    </row>
    <row r="319" spans="8:8" ht="13">
      <c r="H319" s="1"/>
    </row>
    <row r="320" spans="8:8" ht="13">
      <c r="H320" s="1"/>
    </row>
    <row r="321" spans="8:8" ht="13">
      <c r="H321" s="1"/>
    </row>
    <row r="322" spans="8:8" ht="13">
      <c r="H322" s="1"/>
    </row>
    <row r="323" spans="8:8" ht="13">
      <c r="H323" s="1"/>
    </row>
    <row r="324" spans="8:8" ht="13">
      <c r="H324" s="1"/>
    </row>
    <row r="325" spans="8:8" ht="13">
      <c r="H325" s="1"/>
    </row>
    <row r="326" spans="8:8" ht="13">
      <c r="H326" s="1"/>
    </row>
    <row r="327" spans="8:8" ht="13">
      <c r="H327" s="1"/>
    </row>
    <row r="328" spans="8:8" ht="13">
      <c r="H328" s="1"/>
    </row>
    <row r="329" spans="8:8" ht="13">
      <c r="H329" s="1"/>
    </row>
    <row r="330" spans="8:8" ht="13">
      <c r="H330" s="1"/>
    </row>
    <row r="331" spans="8:8" ht="13">
      <c r="H331" s="1"/>
    </row>
    <row r="332" spans="8:8" ht="13">
      <c r="H332" s="1"/>
    </row>
    <row r="333" spans="8:8" ht="13">
      <c r="H333" s="1"/>
    </row>
    <row r="334" spans="8:8" ht="13">
      <c r="H334" s="1"/>
    </row>
    <row r="335" spans="8:8" ht="13">
      <c r="H335" s="1"/>
    </row>
    <row r="336" spans="8:8" ht="13">
      <c r="H336" s="1"/>
    </row>
    <row r="337" spans="8:8" ht="13">
      <c r="H337" s="1"/>
    </row>
    <row r="338" spans="8:8" ht="13">
      <c r="H338" s="1"/>
    </row>
    <row r="339" spans="8:8" ht="13">
      <c r="H339" s="1"/>
    </row>
    <row r="340" spans="8:8" ht="13">
      <c r="H340" s="1"/>
    </row>
    <row r="341" spans="8:8" ht="13">
      <c r="H341" s="1"/>
    </row>
    <row r="342" spans="8:8" ht="13">
      <c r="H342" s="1"/>
    </row>
    <row r="343" spans="8:8" ht="13">
      <c r="H343" s="1"/>
    </row>
    <row r="344" spans="8:8" ht="13">
      <c r="H344" s="1"/>
    </row>
    <row r="345" spans="8:8" ht="13">
      <c r="H345" s="1"/>
    </row>
    <row r="346" spans="8:8" ht="13">
      <c r="H346" s="1"/>
    </row>
    <row r="347" spans="8:8" ht="13">
      <c r="H347" s="1"/>
    </row>
    <row r="348" spans="8:8" ht="13">
      <c r="H348" s="1"/>
    </row>
    <row r="349" spans="8:8" ht="13">
      <c r="H349" s="1"/>
    </row>
    <row r="350" spans="8:8" ht="13">
      <c r="H350" s="1"/>
    </row>
    <row r="351" spans="8:8" ht="13">
      <c r="H351" s="1"/>
    </row>
    <row r="352" spans="8:8" ht="13">
      <c r="H352" s="1"/>
    </row>
    <row r="353" spans="8:8" ht="13">
      <c r="H353" s="1"/>
    </row>
    <row r="354" spans="8:8" ht="13">
      <c r="H354" s="1"/>
    </row>
    <row r="355" spans="8:8" ht="13">
      <c r="H355" s="1"/>
    </row>
    <row r="356" spans="8:8" ht="13">
      <c r="H356" s="1"/>
    </row>
    <row r="357" spans="8:8" ht="13">
      <c r="H357" s="1"/>
    </row>
    <row r="358" spans="8:8" ht="13">
      <c r="H358" s="1"/>
    </row>
    <row r="359" spans="8:8" ht="13">
      <c r="H359" s="1"/>
    </row>
    <row r="360" spans="8:8" ht="13">
      <c r="H360" s="1"/>
    </row>
    <row r="361" spans="8:8" ht="13">
      <c r="H361" s="1"/>
    </row>
    <row r="362" spans="8:8" ht="13">
      <c r="H362" s="1"/>
    </row>
    <row r="363" spans="8:8" ht="13">
      <c r="H363" s="1"/>
    </row>
    <row r="364" spans="8:8" ht="13">
      <c r="H364" s="1"/>
    </row>
    <row r="365" spans="8:8" ht="13">
      <c r="H365" s="1"/>
    </row>
    <row r="366" spans="8:8" ht="13">
      <c r="H366" s="1"/>
    </row>
    <row r="367" spans="8:8" ht="13">
      <c r="H367" s="1"/>
    </row>
    <row r="368" spans="8:8" ht="13">
      <c r="H368" s="1"/>
    </row>
    <row r="369" spans="8:8" ht="13">
      <c r="H369" s="1"/>
    </row>
    <row r="370" spans="8:8" ht="13">
      <c r="H370" s="1"/>
    </row>
    <row r="371" spans="8:8" ht="13">
      <c r="H371" s="1"/>
    </row>
    <row r="372" spans="8:8" ht="13">
      <c r="H372" s="1"/>
    </row>
    <row r="373" spans="8:8" ht="13">
      <c r="H373" s="1"/>
    </row>
    <row r="374" spans="8:8" ht="13">
      <c r="H374" s="1"/>
    </row>
    <row r="375" spans="8:8" ht="13">
      <c r="H375" s="1"/>
    </row>
    <row r="376" spans="8:8" ht="13">
      <c r="H376" s="1"/>
    </row>
    <row r="377" spans="8:8" ht="13">
      <c r="H377" s="1"/>
    </row>
    <row r="378" spans="8:8" ht="13">
      <c r="H378" s="1"/>
    </row>
    <row r="379" spans="8:8" ht="13">
      <c r="H379" s="1"/>
    </row>
    <row r="380" spans="8:8" ht="13">
      <c r="H380" s="1"/>
    </row>
    <row r="381" spans="8:8" ht="13">
      <c r="H381" s="1"/>
    </row>
    <row r="382" spans="8:8" ht="13">
      <c r="H382" s="1"/>
    </row>
    <row r="383" spans="8:8" ht="13">
      <c r="H383" s="1"/>
    </row>
    <row r="384" spans="8:8" ht="13">
      <c r="H384" s="1"/>
    </row>
    <row r="385" spans="8:8" ht="13">
      <c r="H385" s="1"/>
    </row>
    <row r="386" spans="8:8" ht="13">
      <c r="H386" s="1"/>
    </row>
    <row r="387" spans="8:8" ht="13">
      <c r="H387" s="1"/>
    </row>
    <row r="388" spans="8:8" ht="13">
      <c r="H388" s="1"/>
    </row>
    <row r="389" spans="8:8" ht="13">
      <c r="H389" s="1"/>
    </row>
    <row r="390" spans="8:8" ht="13">
      <c r="H390" s="1"/>
    </row>
    <row r="391" spans="8:8" ht="13">
      <c r="H391" s="1"/>
    </row>
    <row r="392" spans="8:8" ht="13">
      <c r="H392" s="1"/>
    </row>
    <row r="393" spans="8:8" ht="13">
      <c r="H393" s="1"/>
    </row>
    <row r="394" spans="8:8" ht="13">
      <c r="H394" s="1"/>
    </row>
    <row r="395" spans="8:8" ht="13">
      <c r="H395" s="1"/>
    </row>
    <row r="396" spans="8:8" ht="13">
      <c r="H396" s="1"/>
    </row>
    <row r="397" spans="8:8" ht="13">
      <c r="H397" s="1"/>
    </row>
    <row r="398" spans="8:8" ht="13">
      <c r="H398" s="1"/>
    </row>
    <row r="399" spans="8:8" ht="13">
      <c r="H399" s="1"/>
    </row>
    <row r="400" spans="8:8" ht="13">
      <c r="H400" s="1"/>
    </row>
    <row r="401" spans="8:8" ht="13">
      <c r="H401" s="1"/>
    </row>
    <row r="402" spans="8:8" ht="13">
      <c r="H402" s="1"/>
    </row>
    <row r="403" spans="8:8" ht="13">
      <c r="H403" s="1"/>
    </row>
    <row r="404" spans="8:8" ht="13">
      <c r="H404" s="1"/>
    </row>
    <row r="405" spans="8:8" ht="13">
      <c r="H405" s="1"/>
    </row>
    <row r="406" spans="8:8" ht="13">
      <c r="H406" s="1"/>
    </row>
    <row r="407" spans="8:8" ht="13">
      <c r="H407" s="1"/>
    </row>
    <row r="408" spans="8:8" ht="13">
      <c r="H408" s="1"/>
    </row>
    <row r="409" spans="8:8" ht="13">
      <c r="H409" s="1"/>
    </row>
    <row r="410" spans="8:8" ht="13">
      <c r="H410" s="1"/>
    </row>
    <row r="411" spans="8:8" ht="13">
      <c r="H411" s="1"/>
    </row>
    <row r="412" spans="8:8" ht="13">
      <c r="H412" s="1"/>
    </row>
    <row r="413" spans="8:8" ht="13">
      <c r="H413" s="1"/>
    </row>
    <row r="414" spans="8:8" ht="13">
      <c r="H414" s="1"/>
    </row>
    <row r="415" spans="8:8" ht="13">
      <c r="H415" s="1"/>
    </row>
    <row r="416" spans="8:8" ht="13">
      <c r="H416" s="1"/>
    </row>
    <row r="417" spans="8:8" ht="13">
      <c r="H417" s="1"/>
    </row>
    <row r="418" spans="8:8" ht="13">
      <c r="H418" s="1"/>
    </row>
    <row r="419" spans="8:8" ht="13">
      <c r="H419" s="1"/>
    </row>
    <row r="420" spans="8:8" ht="13">
      <c r="H420" s="1"/>
    </row>
    <row r="421" spans="8:8" ht="13">
      <c r="H421" s="1"/>
    </row>
    <row r="422" spans="8:8" ht="13">
      <c r="H422" s="1"/>
    </row>
    <row r="423" spans="8:8" ht="13">
      <c r="H423" s="1"/>
    </row>
    <row r="424" spans="8:8" ht="13">
      <c r="H424" s="1"/>
    </row>
    <row r="425" spans="8:8" ht="13">
      <c r="H425" s="1"/>
    </row>
    <row r="426" spans="8:8" ht="13">
      <c r="H426" s="1"/>
    </row>
    <row r="427" spans="8:8" ht="13">
      <c r="H427" s="1"/>
    </row>
    <row r="428" spans="8:8" ht="13">
      <c r="H428" s="1"/>
    </row>
    <row r="429" spans="8:8" ht="13">
      <c r="H429" s="1"/>
    </row>
    <row r="430" spans="8:8" ht="13">
      <c r="H430" s="1"/>
    </row>
    <row r="431" spans="8:8" ht="13">
      <c r="H431" s="1"/>
    </row>
    <row r="432" spans="8:8" ht="13">
      <c r="H432" s="1"/>
    </row>
    <row r="433" spans="8:8" ht="13">
      <c r="H433" s="1"/>
    </row>
    <row r="434" spans="8:8" ht="13">
      <c r="H434" s="1"/>
    </row>
    <row r="435" spans="8:8" ht="13">
      <c r="H435" s="1"/>
    </row>
    <row r="436" spans="8:8" ht="13">
      <c r="H436" s="1"/>
    </row>
    <row r="437" spans="8:8" ht="13">
      <c r="H437" s="1"/>
    </row>
    <row r="438" spans="8:8" ht="13">
      <c r="H438" s="1"/>
    </row>
    <row r="439" spans="8:8" ht="13">
      <c r="H439" s="1"/>
    </row>
    <row r="440" spans="8:8" ht="13">
      <c r="H440" s="1"/>
    </row>
    <row r="441" spans="8:8" ht="13">
      <c r="H441" s="1"/>
    </row>
    <row r="442" spans="8:8" ht="13">
      <c r="H442" s="1"/>
    </row>
    <row r="443" spans="8:8" ht="13">
      <c r="H443" s="1"/>
    </row>
    <row r="444" spans="8:8" ht="13">
      <c r="H444" s="1"/>
    </row>
    <row r="445" spans="8:8" ht="13">
      <c r="H445" s="1"/>
    </row>
    <row r="446" spans="8:8" ht="13">
      <c r="H446" s="1"/>
    </row>
    <row r="447" spans="8:8" ht="13">
      <c r="H447" s="1"/>
    </row>
    <row r="448" spans="8:8" ht="13">
      <c r="H448" s="1"/>
    </row>
    <row r="449" spans="8:8" ht="13">
      <c r="H449" s="1"/>
    </row>
    <row r="450" spans="8:8" ht="13">
      <c r="H450" s="1"/>
    </row>
    <row r="451" spans="8:8" ht="13">
      <c r="H451" s="1"/>
    </row>
    <row r="452" spans="8:8" ht="13">
      <c r="H452" s="1"/>
    </row>
    <row r="453" spans="8:8" ht="13">
      <c r="H453" s="1"/>
    </row>
    <row r="454" spans="8:8" ht="13">
      <c r="H454" s="1"/>
    </row>
    <row r="455" spans="8:8" ht="13">
      <c r="H455" s="1"/>
    </row>
    <row r="456" spans="8:8" ht="13">
      <c r="H456" s="1"/>
    </row>
    <row r="457" spans="8:8" ht="13">
      <c r="H457" s="1"/>
    </row>
    <row r="458" spans="8:8" ht="13">
      <c r="H458" s="1"/>
    </row>
    <row r="459" spans="8:8" ht="13">
      <c r="H459" s="1"/>
    </row>
    <row r="460" spans="8:8" ht="13">
      <c r="H460" s="1"/>
    </row>
    <row r="461" spans="8:8" ht="13">
      <c r="H461" s="1"/>
    </row>
    <row r="462" spans="8:8" ht="13">
      <c r="H462" s="1"/>
    </row>
    <row r="463" spans="8:8" ht="13">
      <c r="H463" s="1"/>
    </row>
    <row r="464" spans="8:8" ht="13">
      <c r="H464" s="1"/>
    </row>
    <row r="465" spans="8:8" ht="13">
      <c r="H465" s="1"/>
    </row>
    <row r="466" spans="8:8" ht="13">
      <c r="H466" s="1"/>
    </row>
    <row r="467" spans="8:8" ht="13">
      <c r="H467" s="1"/>
    </row>
    <row r="468" spans="8:8" ht="13">
      <c r="H468" s="1"/>
    </row>
    <row r="469" spans="8:8" ht="13">
      <c r="H469" s="1"/>
    </row>
    <row r="470" spans="8:8" ht="13">
      <c r="H470" s="1"/>
    </row>
    <row r="471" spans="8:8" ht="13">
      <c r="H471" s="1"/>
    </row>
    <row r="472" spans="8:8" ht="13">
      <c r="H472" s="1"/>
    </row>
    <row r="473" spans="8:8" ht="13">
      <c r="H473" s="1"/>
    </row>
    <row r="474" spans="8:8" ht="13">
      <c r="H474" s="1"/>
    </row>
    <row r="475" spans="8:8" ht="13">
      <c r="H475" s="1"/>
    </row>
    <row r="476" spans="8:8" ht="13">
      <c r="H476" s="1"/>
    </row>
    <row r="477" spans="8:8" ht="13">
      <c r="H477" s="1"/>
    </row>
    <row r="478" spans="8:8" ht="13">
      <c r="H478" s="1"/>
    </row>
    <row r="479" spans="8:8" ht="13">
      <c r="H479" s="1"/>
    </row>
    <row r="480" spans="8:8" ht="13">
      <c r="H480" s="1"/>
    </row>
    <row r="481" spans="8:8" ht="13">
      <c r="H481" s="1"/>
    </row>
    <row r="482" spans="8:8" ht="13">
      <c r="H482" s="1"/>
    </row>
    <row r="483" spans="8:8" ht="13">
      <c r="H483" s="1"/>
    </row>
    <row r="484" spans="8:8" ht="13">
      <c r="H484" s="1"/>
    </row>
    <row r="485" spans="8:8" ht="13">
      <c r="H485" s="1"/>
    </row>
    <row r="486" spans="8:8" ht="13">
      <c r="H486" s="1"/>
    </row>
    <row r="487" spans="8:8" ht="13">
      <c r="H487" s="1"/>
    </row>
    <row r="488" spans="8:8" ht="13">
      <c r="H488" s="1"/>
    </row>
    <row r="489" spans="8:8" ht="13">
      <c r="H489" s="1"/>
    </row>
    <row r="490" spans="8:8" ht="13">
      <c r="H490" s="1"/>
    </row>
    <row r="491" spans="8:8" ht="13">
      <c r="H491" s="1"/>
    </row>
    <row r="492" spans="8:8" ht="13">
      <c r="H492" s="1"/>
    </row>
    <row r="493" spans="8:8" ht="13">
      <c r="H493" s="1"/>
    </row>
    <row r="494" spans="8:8" ht="13">
      <c r="H494" s="1"/>
    </row>
    <row r="495" spans="8:8" ht="13">
      <c r="H495" s="1"/>
    </row>
    <row r="496" spans="8:8" ht="13">
      <c r="H496" s="1"/>
    </row>
    <row r="497" spans="8:8" ht="13">
      <c r="H497" s="1"/>
    </row>
    <row r="498" spans="8:8" ht="13">
      <c r="H498" s="1"/>
    </row>
    <row r="499" spans="8:8" ht="13">
      <c r="H499" s="1"/>
    </row>
    <row r="500" spans="8:8" ht="13">
      <c r="H500" s="1"/>
    </row>
    <row r="501" spans="8:8" ht="13">
      <c r="H501" s="1"/>
    </row>
    <row r="502" spans="8:8" ht="13">
      <c r="H502" s="1"/>
    </row>
    <row r="503" spans="8:8" ht="13">
      <c r="H503" s="1"/>
    </row>
    <row r="504" spans="8:8" ht="13">
      <c r="H504" s="1"/>
    </row>
    <row r="505" spans="8:8" ht="13">
      <c r="H505" s="1"/>
    </row>
    <row r="506" spans="8:8" ht="13">
      <c r="H506" s="1"/>
    </row>
    <row r="507" spans="8:8" ht="13">
      <c r="H507" s="1"/>
    </row>
    <row r="508" spans="8:8" ht="13">
      <c r="H508" s="1"/>
    </row>
    <row r="509" spans="8:8" ht="13">
      <c r="H509" s="1"/>
    </row>
    <row r="510" spans="8:8" ht="13">
      <c r="H510" s="1"/>
    </row>
    <row r="511" spans="8:8" ht="13">
      <c r="H511" s="1"/>
    </row>
    <row r="512" spans="8:8" ht="13">
      <c r="H512" s="1"/>
    </row>
    <row r="513" spans="8:8" ht="13">
      <c r="H513" s="1"/>
    </row>
    <row r="514" spans="8:8" ht="13">
      <c r="H514" s="1"/>
    </row>
    <row r="515" spans="8:8" ht="13">
      <c r="H515" s="1"/>
    </row>
    <row r="516" spans="8:8" ht="13">
      <c r="H516" s="1"/>
    </row>
    <row r="517" spans="8:8" ht="13">
      <c r="H517" s="1"/>
    </row>
    <row r="518" spans="8:8" ht="13">
      <c r="H518" s="1"/>
    </row>
    <row r="519" spans="8:8" ht="13">
      <c r="H519" s="1"/>
    </row>
    <row r="520" spans="8:8" ht="13">
      <c r="H520" s="1"/>
    </row>
    <row r="521" spans="8:8" ht="13">
      <c r="H521" s="1"/>
    </row>
    <row r="522" spans="8:8" ht="13">
      <c r="H522" s="1"/>
    </row>
    <row r="523" spans="8:8" ht="13">
      <c r="H523" s="1"/>
    </row>
    <row r="524" spans="8:8" ht="13">
      <c r="H524" s="1"/>
    </row>
    <row r="525" spans="8:8" ht="13">
      <c r="H525" s="1"/>
    </row>
    <row r="526" spans="8:8" ht="13">
      <c r="H526" s="1"/>
    </row>
    <row r="527" spans="8:8" ht="13">
      <c r="H527" s="1"/>
    </row>
    <row r="528" spans="8:8" ht="13">
      <c r="H528" s="1"/>
    </row>
    <row r="529" spans="8:8" ht="13">
      <c r="H529" s="1"/>
    </row>
    <row r="530" spans="8:8" ht="13">
      <c r="H530" s="1"/>
    </row>
    <row r="531" spans="8:8" ht="13">
      <c r="H531" s="1"/>
    </row>
    <row r="532" spans="8:8" ht="13">
      <c r="H532" s="1"/>
    </row>
    <row r="533" spans="8:8" ht="13">
      <c r="H533" s="1"/>
    </row>
    <row r="534" spans="8:8" ht="13">
      <c r="H534" s="1"/>
    </row>
    <row r="535" spans="8:8" ht="13">
      <c r="H535" s="1"/>
    </row>
    <row r="536" spans="8:8" ht="13">
      <c r="H536" s="1"/>
    </row>
    <row r="537" spans="8:8" ht="13">
      <c r="H537" s="1"/>
    </row>
    <row r="538" spans="8:8" ht="13">
      <c r="H538" s="1"/>
    </row>
    <row r="539" spans="8:8" ht="13">
      <c r="H539" s="1"/>
    </row>
    <row r="540" spans="8:8" ht="13">
      <c r="H540" s="1"/>
    </row>
    <row r="541" spans="8:8" ht="13">
      <c r="H541" s="1"/>
    </row>
    <row r="542" spans="8:8" ht="13">
      <c r="H542" s="1"/>
    </row>
    <row r="543" spans="8:8" ht="13">
      <c r="H543" s="1"/>
    </row>
    <row r="544" spans="8:8" ht="13">
      <c r="H544" s="1"/>
    </row>
    <row r="545" spans="8:8" ht="13">
      <c r="H545" s="1"/>
    </row>
    <row r="546" spans="8:8" ht="13">
      <c r="H546" s="1"/>
    </row>
    <row r="547" spans="8:8" ht="13">
      <c r="H547" s="1"/>
    </row>
    <row r="548" spans="8:8" ht="13">
      <c r="H548" s="1"/>
    </row>
    <row r="549" spans="8:8" ht="13">
      <c r="H549" s="1"/>
    </row>
    <row r="550" spans="8:8" ht="13">
      <c r="H550" s="1"/>
    </row>
    <row r="551" spans="8:8" ht="13">
      <c r="H551" s="1"/>
    </row>
    <row r="552" spans="8:8" ht="13">
      <c r="H552" s="1"/>
    </row>
    <row r="553" spans="8:8" ht="13">
      <c r="H553" s="1"/>
    </row>
    <row r="554" spans="8:8" ht="13">
      <c r="H554" s="1"/>
    </row>
    <row r="555" spans="8:8" ht="13">
      <c r="H555" s="1"/>
    </row>
    <row r="556" spans="8:8" ht="13">
      <c r="H556" s="1"/>
    </row>
    <row r="557" spans="8:8" ht="13">
      <c r="H557" s="1"/>
    </row>
    <row r="558" spans="8:8" ht="13">
      <c r="H558" s="1"/>
    </row>
    <row r="559" spans="8:8" ht="13">
      <c r="H559" s="1"/>
    </row>
    <row r="560" spans="8:8" ht="13">
      <c r="H560" s="1"/>
    </row>
    <row r="561" spans="8:8" ht="13">
      <c r="H561" s="1"/>
    </row>
    <row r="562" spans="8:8" ht="13">
      <c r="H562" s="1"/>
    </row>
    <row r="563" spans="8:8" ht="13">
      <c r="H563" s="1"/>
    </row>
    <row r="564" spans="8:8" ht="13">
      <c r="H564" s="1"/>
    </row>
    <row r="565" spans="8:8" ht="13">
      <c r="H565" s="1"/>
    </row>
    <row r="566" spans="8:8" ht="13">
      <c r="H566" s="1"/>
    </row>
    <row r="567" spans="8:8" ht="13">
      <c r="H567" s="1"/>
    </row>
    <row r="568" spans="8:8" ht="13">
      <c r="H568" s="1"/>
    </row>
    <row r="569" spans="8:8" ht="13">
      <c r="H569" s="1"/>
    </row>
    <row r="570" spans="8:8" ht="13">
      <c r="H570" s="1"/>
    </row>
    <row r="571" spans="8:8" ht="13">
      <c r="H571" s="1"/>
    </row>
    <row r="572" spans="8:8" ht="13">
      <c r="H572" s="1"/>
    </row>
    <row r="573" spans="8:8" ht="13">
      <c r="H573" s="1"/>
    </row>
    <row r="574" spans="8:8" ht="13">
      <c r="H574" s="1"/>
    </row>
    <row r="575" spans="8:8" ht="13">
      <c r="H575" s="1"/>
    </row>
    <row r="576" spans="8:8" ht="13">
      <c r="H576" s="1"/>
    </row>
    <row r="577" spans="8:8" ht="13">
      <c r="H577" s="1"/>
    </row>
    <row r="578" spans="8:8" ht="13">
      <c r="H578" s="1"/>
    </row>
    <row r="579" spans="8:8" ht="13">
      <c r="H579" s="1"/>
    </row>
    <row r="580" spans="8:8" ht="13">
      <c r="H580" s="1"/>
    </row>
    <row r="581" spans="8:8" ht="13">
      <c r="H581" s="1"/>
    </row>
    <row r="582" spans="8:8" ht="13">
      <c r="H582" s="1"/>
    </row>
    <row r="583" spans="8:8" ht="13">
      <c r="H583" s="1"/>
    </row>
    <row r="584" spans="8:8" ht="13">
      <c r="H584" s="1"/>
    </row>
    <row r="585" spans="8:8" ht="13">
      <c r="H585" s="1"/>
    </row>
    <row r="586" spans="8:8" ht="13">
      <c r="H586" s="1"/>
    </row>
    <row r="587" spans="8:8" ht="13">
      <c r="H587" s="1"/>
    </row>
    <row r="588" spans="8:8" ht="13">
      <c r="H588" s="1"/>
    </row>
    <row r="589" spans="8:8" ht="13">
      <c r="H589" s="1"/>
    </row>
    <row r="590" spans="8:8" ht="13">
      <c r="H590" s="1"/>
    </row>
    <row r="591" spans="8:8" ht="13">
      <c r="H591" s="1"/>
    </row>
    <row r="592" spans="8:8" ht="13">
      <c r="H592" s="1"/>
    </row>
    <row r="593" spans="8:8" ht="13">
      <c r="H593" s="1"/>
    </row>
    <row r="594" spans="8:8" ht="13">
      <c r="H594" s="1"/>
    </row>
    <row r="595" spans="8:8" ht="13">
      <c r="H595" s="1"/>
    </row>
    <row r="596" spans="8:8" ht="13">
      <c r="H596" s="1"/>
    </row>
    <row r="597" spans="8:8" ht="13">
      <c r="H597" s="1"/>
    </row>
    <row r="598" spans="8:8" ht="13">
      <c r="H598" s="1"/>
    </row>
    <row r="599" spans="8:8" ht="13">
      <c r="H599" s="1"/>
    </row>
    <row r="600" spans="8:8" ht="13">
      <c r="H600" s="1"/>
    </row>
    <row r="601" spans="8:8" ht="13">
      <c r="H601" s="1"/>
    </row>
    <row r="602" spans="8:8" ht="13">
      <c r="H602" s="1"/>
    </row>
    <row r="603" spans="8:8" ht="13">
      <c r="H603" s="1"/>
    </row>
    <row r="604" spans="8:8" ht="13">
      <c r="H604" s="1"/>
    </row>
    <row r="605" spans="8:8" ht="13">
      <c r="H605" s="1"/>
    </row>
    <row r="606" spans="8:8" ht="13">
      <c r="H606" s="1"/>
    </row>
    <row r="607" spans="8:8" ht="13">
      <c r="H607" s="1"/>
    </row>
    <row r="608" spans="8:8" ht="13">
      <c r="H608" s="1"/>
    </row>
    <row r="609" spans="8:8" ht="13">
      <c r="H609" s="1"/>
    </row>
    <row r="610" spans="8:8" ht="13">
      <c r="H610" s="1"/>
    </row>
    <row r="611" spans="8:8" ht="13">
      <c r="H611" s="1"/>
    </row>
    <row r="612" spans="8:8" ht="13">
      <c r="H612" s="1"/>
    </row>
    <row r="613" spans="8:8" ht="13">
      <c r="H613" s="1"/>
    </row>
    <row r="614" spans="8:8" ht="13">
      <c r="H614" s="1"/>
    </row>
    <row r="615" spans="8:8" ht="13">
      <c r="H615" s="1"/>
    </row>
    <row r="616" spans="8:8" ht="13">
      <c r="H616" s="1"/>
    </row>
    <row r="617" spans="8:8" ht="13">
      <c r="H617" s="1"/>
    </row>
    <row r="618" spans="8:8" ht="13">
      <c r="H618" s="1"/>
    </row>
    <row r="619" spans="8:8" ht="13">
      <c r="H619" s="1"/>
    </row>
    <row r="620" spans="8:8" ht="13">
      <c r="H620" s="1"/>
    </row>
    <row r="621" spans="8:8" ht="13">
      <c r="H621" s="1"/>
    </row>
    <row r="622" spans="8:8" ht="13">
      <c r="H622" s="1"/>
    </row>
    <row r="623" spans="8:8" ht="13">
      <c r="H623" s="1"/>
    </row>
    <row r="624" spans="8:8" ht="13">
      <c r="H624" s="1"/>
    </row>
    <row r="625" spans="8:8" ht="13">
      <c r="H625" s="1"/>
    </row>
    <row r="626" spans="8:8" ht="13">
      <c r="H626" s="1"/>
    </row>
    <row r="627" spans="8:8" ht="13">
      <c r="H627" s="1"/>
    </row>
    <row r="628" spans="8:8" ht="13">
      <c r="H628" s="1"/>
    </row>
    <row r="629" spans="8:8" ht="13">
      <c r="H629" s="1"/>
    </row>
    <row r="630" spans="8:8" ht="13">
      <c r="H630" s="1"/>
    </row>
    <row r="631" spans="8:8" ht="13">
      <c r="H631" s="1"/>
    </row>
    <row r="632" spans="8:8" ht="13">
      <c r="H632" s="1"/>
    </row>
    <row r="633" spans="8:8" ht="13">
      <c r="H633" s="1"/>
    </row>
    <row r="634" spans="8:8" ht="13">
      <c r="H634" s="1"/>
    </row>
    <row r="635" spans="8:8" ht="13">
      <c r="H635" s="1"/>
    </row>
    <row r="636" spans="8:8" ht="13">
      <c r="H636" s="1"/>
    </row>
    <row r="637" spans="8:8" ht="13">
      <c r="H637" s="1"/>
    </row>
    <row r="638" spans="8:8" ht="13">
      <c r="H638" s="1"/>
    </row>
    <row r="639" spans="8:8" ht="13">
      <c r="H639" s="1"/>
    </row>
    <row r="640" spans="8:8" ht="13">
      <c r="H640" s="1"/>
    </row>
    <row r="641" spans="8:8" ht="13">
      <c r="H641" s="1"/>
    </row>
    <row r="642" spans="8:8" ht="13">
      <c r="H642" s="1"/>
    </row>
    <row r="643" spans="8:8" ht="13">
      <c r="H643" s="1"/>
    </row>
    <row r="644" spans="8:8" ht="13">
      <c r="H644" s="1"/>
    </row>
    <row r="645" spans="8:8" ht="13">
      <c r="H645" s="1"/>
    </row>
    <row r="646" spans="8:8" ht="13">
      <c r="H646" s="1"/>
    </row>
    <row r="647" spans="8:8" ht="13">
      <c r="H647" s="1"/>
    </row>
    <row r="648" spans="8:8" ht="13">
      <c r="H648" s="1"/>
    </row>
    <row r="649" spans="8:8" ht="13">
      <c r="H649" s="1"/>
    </row>
    <row r="650" spans="8:8" ht="13">
      <c r="H650" s="1"/>
    </row>
    <row r="651" spans="8:8" ht="13">
      <c r="H651" s="1"/>
    </row>
    <row r="652" spans="8:8" ht="13">
      <c r="H652" s="1"/>
    </row>
    <row r="653" spans="8:8" ht="13">
      <c r="H653" s="1"/>
    </row>
    <row r="654" spans="8:8" ht="13">
      <c r="H654" s="1"/>
    </row>
    <row r="655" spans="8:8" ht="13">
      <c r="H655" s="1"/>
    </row>
    <row r="656" spans="8:8" ht="13">
      <c r="H656" s="1"/>
    </row>
    <row r="657" spans="8:8" ht="13">
      <c r="H657" s="1"/>
    </row>
    <row r="658" spans="8:8" ht="13">
      <c r="H658" s="1"/>
    </row>
    <row r="659" spans="8:8" ht="13">
      <c r="H659" s="1"/>
    </row>
    <row r="660" spans="8:8" ht="13">
      <c r="H660" s="1"/>
    </row>
    <row r="661" spans="8:8" ht="13">
      <c r="H661" s="1"/>
    </row>
    <row r="662" spans="8:8" ht="13">
      <c r="H662" s="1"/>
    </row>
    <row r="663" spans="8:8" ht="13">
      <c r="H663" s="1"/>
    </row>
    <row r="664" spans="8:8" ht="13">
      <c r="H664" s="1"/>
    </row>
    <row r="665" spans="8:8" ht="13">
      <c r="H665" s="1"/>
    </row>
    <row r="666" spans="8:8" ht="13">
      <c r="H666" s="1"/>
    </row>
    <row r="667" spans="8:8" ht="13">
      <c r="H667" s="1"/>
    </row>
    <row r="668" spans="8:8" ht="13">
      <c r="H668" s="1"/>
    </row>
    <row r="669" spans="8:8" ht="13">
      <c r="H669" s="1"/>
    </row>
    <row r="670" spans="8:8" ht="13">
      <c r="H670" s="1"/>
    </row>
    <row r="671" spans="8:8" ht="13">
      <c r="H671" s="1"/>
    </row>
    <row r="672" spans="8:8" ht="13">
      <c r="H672" s="1"/>
    </row>
    <row r="673" spans="8:8" ht="13">
      <c r="H673" s="1"/>
    </row>
    <row r="674" spans="8:8" ht="13">
      <c r="H674" s="1"/>
    </row>
    <row r="675" spans="8:8" ht="13">
      <c r="H675" s="1"/>
    </row>
    <row r="676" spans="8:8" ht="13">
      <c r="H676" s="1"/>
    </row>
    <row r="677" spans="8:8" ht="13">
      <c r="H677" s="1"/>
    </row>
    <row r="678" spans="8:8" ht="13">
      <c r="H678" s="1"/>
    </row>
    <row r="679" spans="8:8" ht="13">
      <c r="H679" s="1"/>
    </row>
    <row r="680" spans="8:8" ht="13">
      <c r="H680" s="1"/>
    </row>
    <row r="681" spans="8:8" ht="13">
      <c r="H681" s="1"/>
    </row>
    <row r="682" spans="8:8" ht="13">
      <c r="H682" s="1"/>
    </row>
    <row r="683" spans="8:8" ht="13">
      <c r="H683" s="1"/>
    </row>
    <row r="684" spans="8:8" ht="13">
      <c r="H684" s="1"/>
    </row>
    <row r="685" spans="8:8" ht="13">
      <c r="H685" s="1"/>
    </row>
    <row r="686" spans="8:8" ht="13">
      <c r="H686" s="1"/>
    </row>
    <row r="687" spans="8:8" ht="13">
      <c r="H687" s="1"/>
    </row>
    <row r="688" spans="8:8" ht="13">
      <c r="H688" s="1"/>
    </row>
    <row r="689" spans="8:8" ht="13">
      <c r="H689" s="1"/>
    </row>
    <row r="690" spans="8:8" ht="13">
      <c r="H690" s="1"/>
    </row>
    <row r="691" spans="8:8" ht="13">
      <c r="H691" s="1"/>
    </row>
    <row r="692" spans="8:8" ht="13">
      <c r="H692" s="1"/>
    </row>
    <row r="693" spans="8:8" ht="13">
      <c r="H693" s="1"/>
    </row>
    <row r="694" spans="8:8" ht="13">
      <c r="H694" s="1"/>
    </row>
    <row r="695" spans="8:8" ht="13">
      <c r="H695" s="1"/>
    </row>
    <row r="696" spans="8:8" ht="13">
      <c r="H696" s="1"/>
    </row>
    <row r="697" spans="8:8" ht="13">
      <c r="H697" s="1"/>
    </row>
    <row r="698" spans="8:8" ht="13">
      <c r="H698" s="1"/>
    </row>
    <row r="699" spans="8:8" ht="13">
      <c r="H699" s="1"/>
    </row>
    <row r="700" spans="8:8" ht="13">
      <c r="H700" s="1"/>
    </row>
    <row r="701" spans="8:8" ht="13">
      <c r="H701" s="1"/>
    </row>
    <row r="702" spans="8:8" ht="13">
      <c r="H702" s="1"/>
    </row>
    <row r="703" spans="8:8" ht="13">
      <c r="H703" s="1"/>
    </row>
    <row r="704" spans="8:8" ht="13">
      <c r="H704" s="1"/>
    </row>
    <row r="705" spans="8:8" ht="13">
      <c r="H705" s="1"/>
    </row>
    <row r="706" spans="8:8" ht="13">
      <c r="H706" s="1"/>
    </row>
    <row r="707" spans="8:8" ht="13">
      <c r="H707" s="1"/>
    </row>
    <row r="708" spans="8:8" ht="13">
      <c r="H708" s="1"/>
    </row>
    <row r="709" spans="8:8" ht="13">
      <c r="H709" s="1"/>
    </row>
    <row r="710" spans="8:8" ht="13">
      <c r="H710" s="1"/>
    </row>
    <row r="711" spans="8:8" ht="13">
      <c r="H711" s="1"/>
    </row>
    <row r="712" spans="8:8" ht="13">
      <c r="H712" s="1"/>
    </row>
    <row r="713" spans="8:8" ht="13">
      <c r="H713" s="1"/>
    </row>
    <row r="714" spans="8:8" ht="13">
      <c r="H714" s="1"/>
    </row>
    <row r="715" spans="8:8" ht="13">
      <c r="H715" s="1"/>
    </row>
    <row r="716" spans="8:8" ht="13">
      <c r="H716" s="1"/>
    </row>
    <row r="717" spans="8:8" ht="13">
      <c r="H717" s="1"/>
    </row>
    <row r="718" spans="8:8" ht="13">
      <c r="H718" s="1"/>
    </row>
    <row r="719" spans="8:8" ht="13">
      <c r="H719" s="1"/>
    </row>
    <row r="720" spans="8:8" ht="13">
      <c r="H720" s="1"/>
    </row>
    <row r="721" spans="8:8" ht="13">
      <c r="H721" s="1"/>
    </row>
    <row r="722" spans="8:8" ht="13">
      <c r="H722" s="1"/>
    </row>
    <row r="723" spans="8:8" ht="13">
      <c r="H723" s="1"/>
    </row>
    <row r="724" spans="8:8" ht="13">
      <c r="H724" s="1"/>
    </row>
    <row r="725" spans="8:8" ht="13">
      <c r="H725" s="1"/>
    </row>
    <row r="726" spans="8:8" ht="13">
      <c r="H726" s="1"/>
    </row>
    <row r="727" spans="8:8" ht="13">
      <c r="H727" s="1"/>
    </row>
    <row r="728" spans="8:8" ht="13">
      <c r="H728" s="1"/>
    </row>
    <row r="729" spans="8:8" ht="13">
      <c r="H729" s="1"/>
    </row>
    <row r="730" spans="8:8" ht="13">
      <c r="H730" s="1"/>
    </row>
    <row r="731" spans="8:8" ht="13">
      <c r="H731" s="1"/>
    </row>
    <row r="732" spans="8:8" ht="13">
      <c r="H732" s="1"/>
    </row>
    <row r="733" spans="8:8" ht="13">
      <c r="H733" s="1"/>
    </row>
    <row r="734" spans="8:8" ht="13">
      <c r="H734" s="1"/>
    </row>
    <row r="735" spans="8:8" ht="13">
      <c r="H735" s="1"/>
    </row>
    <row r="736" spans="8:8" ht="13">
      <c r="H736" s="1"/>
    </row>
    <row r="737" spans="8:8" ht="13">
      <c r="H737" s="1"/>
    </row>
    <row r="738" spans="8:8" ht="13">
      <c r="H738" s="1"/>
    </row>
    <row r="739" spans="8:8" ht="13">
      <c r="H739" s="1"/>
    </row>
    <row r="740" spans="8:8" ht="13">
      <c r="H740" s="1"/>
    </row>
    <row r="741" spans="8:8" ht="13">
      <c r="H741" s="1"/>
    </row>
    <row r="742" spans="8:8" ht="13">
      <c r="H742" s="1"/>
    </row>
    <row r="743" spans="8:8" ht="13">
      <c r="H743" s="1"/>
    </row>
    <row r="744" spans="8:8" ht="13">
      <c r="H744" s="1"/>
    </row>
    <row r="745" spans="8:8" ht="13">
      <c r="H745" s="1"/>
    </row>
    <row r="746" spans="8:8" ht="13">
      <c r="H746" s="1"/>
    </row>
    <row r="747" spans="8:8" ht="13">
      <c r="H747" s="1"/>
    </row>
    <row r="748" spans="8:8" ht="13">
      <c r="H748" s="1"/>
    </row>
    <row r="749" spans="8:8" ht="13">
      <c r="H749" s="1"/>
    </row>
    <row r="750" spans="8:8" ht="13">
      <c r="H750" s="1"/>
    </row>
    <row r="751" spans="8:8" ht="13">
      <c r="H751" s="1"/>
    </row>
    <row r="752" spans="8:8" ht="13">
      <c r="H752" s="1"/>
    </row>
    <row r="753" spans="8:8" ht="13">
      <c r="H753" s="1"/>
    </row>
    <row r="754" spans="8:8" ht="13">
      <c r="H754" s="1"/>
    </row>
    <row r="755" spans="8:8" ht="13">
      <c r="H755" s="1"/>
    </row>
    <row r="756" spans="8:8" ht="13">
      <c r="H756" s="1"/>
    </row>
    <row r="757" spans="8:8" ht="13">
      <c r="H757" s="1"/>
    </row>
    <row r="758" spans="8:8" ht="13">
      <c r="H758" s="1"/>
    </row>
    <row r="759" spans="8:8" ht="13">
      <c r="H759" s="1"/>
    </row>
    <row r="760" spans="8:8" ht="13">
      <c r="H760" s="1"/>
    </row>
    <row r="761" spans="8:8" ht="13">
      <c r="H761" s="1"/>
    </row>
    <row r="762" spans="8:8" ht="13">
      <c r="H762" s="1"/>
    </row>
    <row r="763" spans="8:8" ht="13">
      <c r="H763" s="1"/>
    </row>
    <row r="764" spans="8:8" ht="13">
      <c r="H764" s="1"/>
    </row>
    <row r="765" spans="8:8" ht="13">
      <c r="H765" s="1"/>
    </row>
    <row r="766" spans="8:8" ht="13">
      <c r="H766" s="1"/>
    </row>
    <row r="767" spans="8:8" ht="13">
      <c r="H767" s="1"/>
    </row>
    <row r="768" spans="8:8" ht="13">
      <c r="H768" s="1"/>
    </row>
    <row r="769" spans="8:8" ht="13">
      <c r="H769" s="1"/>
    </row>
    <row r="770" spans="8:8" ht="13">
      <c r="H770" s="1"/>
    </row>
    <row r="771" spans="8:8" ht="13">
      <c r="H771" s="1"/>
    </row>
    <row r="772" spans="8:8" ht="13">
      <c r="H772" s="1"/>
    </row>
    <row r="773" spans="8:8" ht="13">
      <c r="H773" s="1"/>
    </row>
    <row r="774" spans="8:8" ht="13">
      <c r="H774" s="1"/>
    </row>
    <row r="775" spans="8:8" ht="13">
      <c r="H775" s="1"/>
    </row>
    <row r="776" spans="8:8" ht="13">
      <c r="H776" s="1"/>
    </row>
    <row r="777" spans="8:8" ht="13">
      <c r="H777" s="1"/>
    </row>
    <row r="778" spans="8:8" ht="13">
      <c r="H778" s="1"/>
    </row>
    <row r="779" spans="8:8" ht="13">
      <c r="H779" s="1"/>
    </row>
    <row r="780" spans="8:8" ht="13">
      <c r="H780" s="1"/>
    </row>
    <row r="781" spans="8:8" ht="13">
      <c r="H781" s="1"/>
    </row>
    <row r="782" spans="8:8" ht="13">
      <c r="H782" s="1"/>
    </row>
    <row r="783" spans="8:8" ht="13">
      <c r="H783" s="1"/>
    </row>
    <row r="784" spans="8:8" ht="13">
      <c r="H784" s="1"/>
    </row>
    <row r="785" spans="8:8" ht="13">
      <c r="H785" s="1"/>
    </row>
    <row r="786" spans="8:8" ht="13">
      <c r="H786" s="1"/>
    </row>
    <row r="787" spans="8:8" ht="13">
      <c r="H787" s="1"/>
    </row>
    <row r="788" spans="8:8" ht="13">
      <c r="H788" s="1"/>
    </row>
    <row r="789" spans="8:8" ht="13">
      <c r="H789" s="1"/>
    </row>
    <row r="790" spans="8:8" ht="13">
      <c r="H790" s="1"/>
    </row>
    <row r="791" spans="8:8" ht="13">
      <c r="H791" s="1"/>
    </row>
    <row r="792" spans="8:8" ht="13">
      <c r="H792" s="1"/>
    </row>
    <row r="793" spans="8:8" ht="13">
      <c r="H793" s="1"/>
    </row>
    <row r="794" spans="8:8" ht="13">
      <c r="H794" s="1"/>
    </row>
    <row r="795" spans="8:8" ht="13">
      <c r="H795" s="1"/>
    </row>
    <row r="796" spans="8:8" ht="13">
      <c r="H796" s="1"/>
    </row>
    <row r="797" spans="8:8" ht="13">
      <c r="H797" s="1"/>
    </row>
    <row r="798" spans="8:8" ht="13">
      <c r="H798" s="1"/>
    </row>
    <row r="799" spans="8:8" ht="13">
      <c r="H799" s="1"/>
    </row>
    <row r="800" spans="8:8" ht="13">
      <c r="H800" s="1"/>
    </row>
    <row r="801" spans="8:8" ht="13">
      <c r="H801" s="1"/>
    </row>
    <row r="802" spans="8:8" ht="13">
      <c r="H802" s="1"/>
    </row>
    <row r="803" spans="8:8" ht="13">
      <c r="H803" s="1"/>
    </row>
    <row r="804" spans="8:8" ht="13">
      <c r="H804" s="1"/>
    </row>
    <row r="805" spans="8:8" ht="13">
      <c r="H805" s="1"/>
    </row>
    <row r="806" spans="8:8" ht="13">
      <c r="H806" s="1"/>
    </row>
    <row r="807" spans="8:8" ht="13">
      <c r="H807" s="1"/>
    </row>
    <row r="808" spans="8:8" ht="13">
      <c r="H808" s="1"/>
    </row>
    <row r="809" spans="8:8" ht="13">
      <c r="H809" s="1"/>
    </row>
    <row r="810" spans="8:8" ht="13">
      <c r="H810" s="1"/>
    </row>
    <row r="811" spans="8:8" ht="13">
      <c r="H811" s="1"/>
    </row>
    <row r="812" spans="8:8" ht="13">
      <c r="H812" s="1"/>
    </row>
    <row r="813" spans="8:8" ht="13">
      <c r="H813" s="1"/>
    </row>
    <row r="814" spans="8:8" ht="13">
      <c r="H814" s="1"/>
    </row>
    <row r="815" spans="8:8" ht="13">
      <c r="H815" s="1"/>
    </row>
    <row r="816" spans="8:8" ht="13">
      <c r="H816" s="1"/>
    </row>
    <row r="817" spans="8:8" ht="13">
      <c r="H817" s="1"/>
    </row>
    <row r="818" spans="8:8" ht="13">
      <c r="H818" s="1"/>
    </row>
    <row r="819" spans="8:8" ht="13">
      <c r="H819" s="1"/>
    </row>
    <row r="820" spans="8:8" ht="13">
      <c r="H820" s="1"/>
    </row>
    <row r="821" spans="8:8" ht="13">
      <c r="H821" s="1"/>
    </row>
    <row r="822" spans="8:8" ht="13">
      <c r="H822" s="1"/>
    </row>
    <row r="823" spans="8:8" ht="13">
      <c r="H823" s="1"/>
    </row>
    <row r="824" spans="8:8" ht="13">
      <c r="H824" s="1"/>
    </row>
    <row r="825" spans="8:8" ht="13">
      <c r="H825" s="1"/>
    </row>
    <row r="826" spans="8:8" ht="13">
      <c r="H826" s="1"/>
    </row>
    <row r="827" spans="8:8" ht="13">
      <c r="H827" s="1"/>
    </row>
    <row r="828" spans="8:8" ht="13">
      <c r="H828" s="1"/>
    </row>
    <row r="829" spans="8:8" ht="13">
      <c r="H829" s="1"/>
    </row>
    <row r="830" spans="8:8" ht="13">
      <c r="H830" s="1"/>
    </row>
    <row r="831" spans="8:8" ht="13">
      <c r="H831" s="1"/>
    </row>
    <row r="832" spans="8:8" ht="13">
      <c r="H832" s="1"/>
    </row>
    <row r="833" spans="8:8" ht="13">
      <c r="H833" s="1"/>
    </row>
    <row r="834" spans="8:8" ht="13">
      <c r="H834" s="1"/>
    </row>
    <row r="835" spans="8:8" ht="13">
      <c r="H835" s="1"/>
    </row>
    <row r="836" spans="8:8" ht="13">
      <c r="H836" s="1"/>
    </row>
    <row r="837" spans="8:8" ht="13">
      <c r="H837" s="1"/>
    </row>
    <row r="838" spans="8:8" ht="13">
      <c r="H838" s="1"/>
    </row>
    <row r="839" spans="8:8" ht="13">
      <c r="H839" s="1"/>
    </row>
    <row r="840" spans="8:8" ht="13">
      <c r="H840" s="1"/>
    </row>
    <row r="841" spans="8:8" ht="13">
      <c r="H841" s="1"/>
    </row>
    <row r="842" spans="8:8" ht="13">
      <c r="H842" s="1"/>
    </row>
    <row r="843" spans="8:8" ht="13">
      <c r="H843" s="1"/>
    </row>
    <row r="844" spans="8:8" ht="13">
      <c r="H844" s="1"/>
    </row>
    <row r="845" spans="8:8" ht="13">
      <c r="H845" s="1"/>
    </row>
    <row r="846" spans="8:8" ht="13">
      <c r="H846" s="1"/>
    </row>
    <row r="847" spans="8:8" ht="13">
      <c r="H847" s="1"/>
    </row>
    <row r="848" spans="8:8" ht="13">
      <c r="H848" s="1"/>
    </row>
    <row r="849" spans="8:8" ht="13">
      <c r="H849" s="1"/>
    </row>
    <row r="850" spans="8:8" ht="13">
      <c r="H850" s="1"/>
    </row>
    <row r="851" spans="8:8" ht="13">
      <c r="H851" s="1"/>
    </row>
    <row r="852" spans="8:8" ht="13">
      <c r="H852" s="1"/>
    </row>
    <row r="853" spans="8:8" ht="13">
      <c r="H853" s="1"/>
    </row>
    <row r="854" spans="8:8" ht="13">
      <c r="H854" s="1"/>
    </row>
    <row r="855" spans="8:8" ht="13">
      <c r="H855" s="1"/>
    </row>
    <row r="856" spans="8:8" ht="13">
      <c r="H856" s="1"/>
    </row>
    <row r="857" spans="8:8" ht="13">
      <c r="H857" s="1"/>
    </row>
    <row r="858" spans="8:8" ht="13">
      <c r="H858" s="1"/>
    </row>
    <row r="859" spans="8:8" ht="13">
      <c r="H859" s="1"/>
    </row>
    <row r="860" spans="8:8" ht="13">
      <c r="H860" s="1"/>
    </row>
    <row r="861" spans="8:8" ht="13">
      <c r="H861" s="1"/>
    </row>
    <row r="862" spans="8:8" ht="13">
      <c r="H862" s="1"/>
    </row>
    <row r="863" spans="8:8" ht="13">
      <c r="H863" s="1"/>
    </row>
    <row r="864" spans="8:8" ht="13">
      <c r="H864" s="1"/>
    </row>
    <row r="865" spans="8:8" ht="13">
      <c r="H865" s="1"/>
    </row>
    <row r="866" spans="8:8" ht="13">
      <c r="H866" s="1"/>
    </row>
    <row r="867" spans="8:8" ht="13">
      <c r="H867" s="1"/>
    </row>
    <row r="868" spans="8:8" ht="13">
      <c r="H868" s="1"/>
    </row>
    <row r="869" spans="8:8" ht="13">
      <c r="H869" s="1"/>
    </row>
    <row r="870" spans="8:8" ht="13">
      <c r="H870" s="1"/>
    </row>
    <row r="871" spans="8:8" ht="13">
      <c r="H871" s="1"/>
    </row>
    <row r="872" spans="8:8" ht="13">
      <c r="H872" s="1"/>
    </row>
    <row r="873" spans="8:8" ht="13">
      <c r="H873" s="1"/>
    </row>
    <row r="874" spans="8:8" ht="13">
      <c r="H874" s="1"/>
    </row>
    <row r="875" spans="8:8" ht="13">
      <c r="H875" s="1"/>
    </row>
    <row r="876" spans="8:8" ht="13">
      <c r="H876" s="1"/>
    </row>
    <row r="877" spans="8:8" ht="13">
      <c r="H877" s="1"/>
    </row>
    <row r="878" spans="8:8" ht="13">
      <c r="H878" s="1"/>
    </row>
    <row r="879" spans="8:8" ht="13">
      <c r="H879" s="1"/>
    </row>
    <row r="880" spans="8:8" ht="13">
      <c r="H880" s="1"/>
    </row>
    <row r="881" spans="8:8" ht="13">
      <c r="H881" s="1"/>
    </row>
    <row r="882" spans="8:8" ht="13">
      <c r="H882" s="1"/>
    </row>
    <row r="883" spans="8:8" ht="13">
      <c r="H883" s="1"/>
    </row>
    <row r="884" spans="8:8" ht="13">
      <c r="H884" s="1"/>
    </row>
    <row r="885" spans="8:8" ht="13">
      <c r="H885" s="1"/>
    </row>
    <row r="886" spans="8:8" ht="13">
      <c r="H886" s="1"/>
    </row>
    <row r="887" spans="8:8" ht="13">
      <c r="H887" s="1"/>
    </row>
    <row r="888" spans="8:8" ht="13">
      <c r="H888" s="1"/>
    </row>
    <row r="889" spans="8:8" ht="13">
      <c r="H889" s="1"/>
    </row>
    <row r="890" spans="8:8" ht="13">
      <c r="H890" s="1"/>
    </row>
    <row r="891" spans="8:8" ht="13">
      <c r="H891" s="1"/>
    </row>
    <row r="892" spans="8:8" ht="13">
      <c r="H892" s="1"/>
    </row>
    <row r="893" spans="8:8" ht="13">
      <c r="H893" s="1"/>
    </row>
    <row r="894" spans="8:8" ht="13">
      <c r="H894" s="1"/>
    </row>
    <row r="895" spans="8:8" ht="13">
      <c r="H895" s="1"/>
    </row>
    <row r="896" spans="8:8" ht="13">
      <c r="H896" s="1"/>
    </row>
    <row r="897" spans="8:8" ht="13">
      <c r="H897" s="1"/>
    </row>
    <row r="898" spans="8:8" ht="13">
      <c r="H898" s="1"/>
    </row>
    <row r="899" spans="8:8" ht="13">
      <c r="H899" s="1"/>
    </row>
    <row r="900" spans="8:8" ht="13">
      <c r="H900" s="1"/>
    </row>
    <row r="901" spans="8:8" ht="13">
      <c r="H901" s="1"/>
    </row>
    <row r="902" spans="8:8" ht="13">
      <c r="H902" s="1"/>
    </row>
    <row r="903" spans="8:8" ht="13">
      <c r="H903" s="1"/>
    </row>
    <row r="904" spans="8:8" ht="13">
      <c r="H904" s="1"/>
    </row>
    <row r="905" spans="8:8" ht="13">
      <c r="H905" s="1"/>
    </row>
    <row r="906" spans="8:8" ht="13">
      <c r="H906" s="1"/>
    </row>
    <row r="907" spans="8:8" ht="13">
      <c r="H907" s="1"/>
    </row>
    <row r="908" spans="8:8" ht="13">
      <c r="H908" s="1"/>
    </row>
    <row r="909" spans="8:8" ht="13">
      <c r="H909" s="1"/>
    </row>
    <row r="910" spans="8:8" ht="13">
      <c r="H910" s="1"/>
    </row>
    <row r="911" spans="8:8" ht="13">
      <c r="H911" s="1"/>
    </row>
    <row r="912" spans="8:8" ht="13">
      <c r="H912" s="1"/>
    </row>
    <row r="913" spans="8:8" ht="13">
      <c r="H913" s="1"/>
    </row>
    <row r="914" spans="8:8" ht="13">
      <c r="H914" s="1"/>
    </row>
    <row r="915" spans="8:8" ht="13">
      <c r="H915" s="1"/>
    </row>
    <row r="916" spans="8:8" ht="13">
      <c r="H916" s="1"/>
    </row>
    <row r="917" spans="8:8" ht="13">
      <c r="H917" s="1"/>
    </row>
    <row r="918" spans="8:8" ht="13">
      <c r="H918" s="1"/>
    </row>
    <row r="919" spans="8:8" ht="13">
      <c r="H919" s="1"/>
    </row>
    <row r="920" spans="8:8" ht="13">
      <c r="H920" s="1"/>
    </row>
    <row r="921" spans="8:8" ht="13">
      <c r="H921" s="1"/>
    </row>
    <row r="922" spans="8:8" ht="13">
      <c r="H922" s="1"/>
    </row>
    <row r="923" spans="8:8" ht="13">
      <c r="H923" s="1"/>
    </row>
    <row r="924" spans="8:8" ht="13">
      <c r="H924" s="1"/>
    </row>
    <row r="925" spans="8:8" ht="13">
      <c r="H925" s="1"/>
    </row>
    <row r="926" spans="8:8" ht="13">
      <c r="H926" s="1"/>
    </row>
    <row r="927" spans="8:8" ht="13">
      <c r="H927" s="1"/>
    </row>
    <row r="928" spans="8:8" ht="13">
      <c r="H928" s="1"/>
    </row>
    <row r="929" spans="8:8" ht="13">
      <c r="H929" s="1"/>
    </row>
    <row r="930" spans="8:8" ht="13">
      <c r="H930" s="1"/>
    </row>
    <row r="931" spans="8:8" ht="13">
      <c r="H931" s="1"/>
    </row>
    <row r="932" spans="8:8" ht="13">
      <c r="H932" s="1"/>
    </row>
    <row r="933" spans="8:8" ht="13">
      <c r="H933" s="1"/>
    </row>
    <row r="934" spans="8:8" ht="13">
      <c r="H934" s="1"/>
    </row>
    <row r="935" spans="8:8" ht="13">
      <c r="H935" s="1"/>
    </row>
    <row r="936" spans="8:8" ht="13">
      <c r="H936" s="1"/>
    </row>
    <row r="937" spans="8:8" ht="13">
      <c r="H937" s="1"/>
    </row>
    <row r="938" spans="8:8" ht="13">
      <c r="H938" s="1"/>
    </row>
    <row r="939" spans="8:8" ht="13">
      <c r="H939" s="1"/>
    </row>
    <row r="940" spans="8:8" ht="13">
      <c r="H940" s="1"/>
    </row>
    <row r="941" spans="8:8" ht="13">
      <c r="H941" s="1"/>
    </row>
    <row r="942" spans="8:8" ht="13">
      <c r="H942" s="1"/>
    </row>
    <row r="943" spans="8:8" ht="13">
      <c r="H943" s="1"/>
    </row>
    <row r="944" spans="8:8" ht="13">
      <c r="H944" s="1"/>
    </row>
    <row r="945" spans="8:8" ht="13">
      <c r="H945" s="1"/>
    </row>
    <row r="946" spans="8:8" ht="13">
      <c r="H946" s="1"/>
    </row>
    <row r="947" spans="8:8" ht="13">
      <c r="H947" s="1"/>
    </row>
    <row r="948" spans="8:8" ht="13">
      <c r="H948" s="1"/>
    </row>
    <row r="949" spans="8:8" ht="13">
      <c r="H949" s="1"/>
    </row>
    <row r="950" spans="8:8" ht="13">
      <c r="H950" s="1"/>
    </row>
    <row r="951" spans="8:8" ht="13">
      <c r="H951" s="1"/>
    </row>
    <row r="952" spans="8:8" ht="13">
      <c r="H952" s="1"/>
    </row>
    <row r="953" spans="8:8" ht="13">
      <c r="H953" s="1"/>
    </row>
    <row r="954" spans="8:8" ht="13">
      <c r="H954" s="1"/>
    </row>
    <row r="955" spans="8:8" ht="13">
      <c r="H955" s="1"/>
    </row>
    <row r="956" spans="8:8" ht="13">
      <c r="H956" s="1"/>
    </row>
    <row r="957" spans="8:8" ht="13">
      <c r="H957" s="1"/>
    </row>
    <row r="958" spans="8:8" ht="13">
      <c r="H958" s="1"/>
    </row>
    <row r="959" spans="8:8" ht="13">
      <c r="H959" s="1"/>
    </row>
    <row r="960" spans="8:8" ht="13">
      <c r="H960" s="1"/>
    </row>
    <row r="961" spans="8:8" ht="13">
      <c r="H961" s="1"/>
    </row>
    <row r="962" spans="8:8" ht="13">
      <c r="H962" s="1"/>
    </row>
    <row r="963" spans="8:8" ht="13">
      <c r="H963" s="1"/>
    </row>
    <row r="964" spans="8:8" ht="13">
      <c r="H964" s="1"/>
    </row>
    <row r="965" spans="8:8" ht="13">
      <c r="H965" s="1"/>
    </row>
    <row r="966" spans="8:8" ht="13">
      <c r="H966" s="1"/>
    </row>
    <row r="967" spans="8:8" ht="13">
      <c r="H967" s="1"/>
    </row>
    <row r="968" spans="8:8" ht="13">
      <c r="H968" s="1"/>
    </row>
    <row r="969" spans="8:8" ht="13">
      <c r="H969" s="1"/>
    </row>
    <row r="970" spans="8:8" ht="13">
      <c r="H970" s="1"/>
    </row>
    <row r="971" spans="8:8" ht="13">
      <c r="H971" s="1"/>
    </row>
    <row r="972" spans="8:8" ht="13">
      <c r="H972" s="1"/>
    </row>
    <row r="973" spans="8:8" ht="13">
      <c r="H973" s="1"/>
    </row>
    <row r="974" spans="8:8" ht="13">
      <c r="H974" s="1"/>
    </row>
    <row r="975" spans="8:8" ht="13">
      <c r="H975" s="1"/>
    </row>
    <row r="976" spans="8:8" ht="13">
      <c r="H976" s="1"/>
    </row>
    <row r="977" spans="8:8" ht="13">
      <c r="H977" s="1"/>
    </row>
    <row r="978" spans="8:8" ht="13">
      <c r="H978" s="1"/>
    </row>
    <row r="979" spans="8:8" ht="13">
      <c r="H979" s="1"/>
    </row>
    <row r="980" spans="8:8" ht="13">
      <c r="H980" s="1"/>
    </row>
    <row r="981" spans="8:8" ht="13">
      <c r="H981" s="1"/>
    </row>
    <row r="982" spans="8:8" ht="13">
      <c r="H982" s="1"/>
    </row>
    <row r="983" spans="8:8" ht="13">
      <c r="H983" s="1"/>
    </row>
    <row r="984" spans="8:8" ht="13">
      <c r="H984" s="1"/>
    </row>
    <row r="985" spans="8:8" ht="13">
      <c r="H985" s="1"/>
    </row>
    <row r="986" spans="8:8" ht="13">
      <c r="H986" s="1"/>
    </row>
    <row r="987" spans="8:8" ht="13">
      <c r="H987" s="1"/>
    </row>
    <row r="988" spans="8:8" ht="13">
      <c r="H988" s="1"/>
    </row>
    <row r="989" spans="8:8" ht="13">
      <c r="H989" s="1"/>
    </row>
    <row r="990" spans="8:8" ht="13">
      <c r="H990" s="1"/>
    </row>
    <row r="991" spans="8:8" ht="13">
      <c r="H991" s="1"/>
    </row>
    <row r="992" spans="8:8" ht="13">
      <c r="H992" s="1"/>
    </row>
    <row r="993" spans="8:8" ht="13">
      <c r="H993" s="1"/>
    </row>
    <row r="994" spans="8:8" ht="13">
      <c r="H994" s="1"/>
    </row>
  </sheetData>
  <sheetProtection formatCells="0" formatColumns="0" formatRows="0" insertColumns="0" insertRows="0" insertHyperlinks="0" sort="0" autoFilter="0" pivotTables="0"/>
  <mergeCells count="13">
    <mergeCell ref="U10:W10"/>
    <mergeCell ref="B2:C2"/>
    <mergeCell ref="D2:E2"/>
    <mergeCell ref="D3:E3"/>
    <mergeCell ref="D4:E4"/>
    <mergeCell ref="D5:E5"/>
    <mergeCell ref="D6:E6"/>
    <mergeCell ref="D7:E7"/>
    <mergeCell ref="D8:E8"/>
    <mergeCell ref="B10:K10"/>
    <mergeCell ref="L10:N10"/>
    <mergeCell ref="O10:Q10"/>
    <mergeCell ref="R10:T10"/>
  </mergeCells>
  <dataValidations count="4">
    <dataValidation type="list" allowBlank="1" sqref="E21:E25 E13:E18 E28:E32" xr:uid="{00000000-0002-0000-0000-000000000000}">
      <formula1>"Part-time,Full time"</formula1>
    </dataValidation>
    <dataValidation type="list" allowBlank="1" sqref="D13:D18 D21:D25 D28:D32" xr:uid="{00000000-0002-0000-0000-000001000000}">
      <formula1>"Student/Intern,Junior,Mid/Senior,Senior,Lead"</formula1>
    </dataValidation>
    <dataValidation type="list" allowBlank="1" sqref="F13:F18" xr:uid="{D3D73EB9-5813-D44E-B10B-C6BEE65D6860}">
      <formula1>"New position, Replace interim, Retirement, other"</formula1>
    </dataValidation>
    <dataValidation type="list" allowBlank="1" sqref="F28:F33 F21:F26" xr:uid="{40F26CF5-B1AA-B347-9B1B-B4E97956B8F6}">
      <formula1>"New position, Replace interim, Retirement, Other"</formula1>
    </dataValidation>
  </dataValidations>
  <pageMargins left="0.7" right="0.7" top="0.75" bottom="0.75" header="0.3" footer="0.3"/>
  <ignoredErrors>
    <ignoredError sqref="O20:W20 L27:W27 M20:N20 L21:N22 L20" formula="1"/>
    <ignoredError sqref="G12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3B2D79990844596CC14D46AB9EE4D" ma:contentTypeVersion="17" ma:contentTypeDescription="Een nieuw document maken." ma:contentTypeScope="" ma:versionID="e5615c87f1f6883b25a9cc5b098b253d">
  <xsd:schema xmlns:xsd="http://www.w3.org/2001/XMLSchema" xmlns:xs="http://www.w3.org/2001/XMLSchema" xmlns:p="http://schemas.microsoft.com/office/2006/metadata/properties" xmlns:ns2="d5a29c4d-e8e2-4165-8a24-58ea19985f36" xmlns:ns3="3177c1e0-f7dc-4c33-8205-60dea43f000b" targetNamespace="http://schemas.microsoft.com/office/2006/metadata/properties" ma:root="true" ma:fieldsID="75e2cf35ae1f022246e18eb90cdc07f2" ns2:_="" ns3:_="">
    <xsd:import namespace="d5a29c4d-e8e2-4165-8a24-58ea19985f36"/>
    <xsd:import namespace="3177c1e0-f7dc-4c33-8205-60dea43f000b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29c4d-e8e2-4165-8a24-58ea19985f36" elementFormDefault="qualified">
    <xsd:import namespace="http://schemas.microsoft.com/office/2006/documentManagement/types"/>
    <xsd:import namespace="http://schemas.microsoft.com/office/infopath/2007/PartnerControls"/>
    <xsd:element name="Dateandtime" ma:index="8" nillable="true" ma:displayName="Date and time" ma:format="DateOnly" ma:internalName="Dateandtim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4ee96784-2fec-46aa-a9e1-cbb6408fc1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77c1e0-f7dc-4c33-8205-60dea43f00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f90e2b8-7fc6-4a16-913e-652e1b14e9b9}" ma:internalName="TaxCatchAll" ma:showField="CatchAllData" ma:web="3177c1e0-f7dc-4c33-8205-60dea43f0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77c1e0-f7dc-4c33-8205-60dea43f000b" xsi:nil="true"/>
    <lcf76f155ced4ddcb4097134ff3c332f xmlns="d5a29c4d-e8e2-4165-8a24-58ea19985f36">
      <Terms xmlns="http://schemas.microsoft.com/office/infopath/2007/PartnerControls"/>
    </lcf76f155ced4ddcb4097134ff3c332f>
    <Dateandtime xmlns="d5a29c4d-e8e2-4165-8a24-58ea19985f36" xsi:nil="true"/>
  </documentManagement>
</p:properties>
</file>

<file path=customXml/itemProps1.xml><?xml version="1.0" encoding="utf-8"?>
<ds:datastoreItem xmlns:ds="http://schemas.openxmlformats.org/officeDocument/2006/customXml" ds:itemID="{6DC24F0A-7F75-4609-91D9-F3D6CC90A6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5B3B26-A2FA-4C05-972E-2B6C95FCB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29c4d-e8e2-4165-8a24-58ea19985f36"/>
    <ds:schemaRef ds:uri="3177c1e0-f7dc-4c33-8205-60dea43f00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1A536D-85E1-40E5-A923-DA5E8C61F9D6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d5a29c4d-e8e2-4165-8a24-58ea19985f36"/>
    <ds:schemaRef ds:uri="3177c1e0-f7dc-4c33-8205-60dea43f000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Matchlab hiring plan Sjabloon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van de Schraaff</cp:lastModifiedBy>
  <dcterms:created xsi:type="dcterms:W3CDTF">2022-11-30T10:00:13Z</dcterms:created>
  <dcterms:modified xsi:type="dcterms:W3CDTF">2024-11-04T10:36:00Z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0x0101005213B2D79990844596CC14D46AB9EE4D</vt:lpwstr>
  </property>
  <property fmtid="{D5CDD505-2E9C-101B-9397-08002B2CF9AE}" pid="3" name="MediaServiceImageTags">
    <vt:lpwstr/>
  </property>
</Properties>
</file>